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 activeTab="3"/>
  </bookViews>
  <sheets>
    <sheet name="Page 9" sheetId="1" r:id="rId1"/>
    <sheet name="Page 11" sheetId="4" r:id="rId2"/>
    <sheet name="Sheet2" sheetId="2" r:id="rId3"/>
    <sheet name="Sheet3" sheetId="3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E65" i="3"/>
  <c r="F4"/>
  <c r="F5"/>
  <c r="F6"/>
  <c r="F7"/>
  <c r="F8"/>
  <c r="F9"/>
  <c r="F10"/>
  <c r="F11"/>
  <c r="F12"/>
  <c r="F13"/>
  <c r="F14"/>
  <c r="F16"/>
  <c r="F17"/>
  <c r="F18"/>
  <c r="F19"/>
  <c r="F20"/>
  <c r="F21"/>
  <c r="F22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7"/>
  <c r="F48"/>
  <c r="F50"/>
  <c r="F51"/>
  <c r="F52"/>
  <c r="F53"/>
  <c r="F54"/>
  <c r="F55"/>
  <c r="F57"/>
  <c r="F58"/>
  <c r="F59"/>
  <c r="F60"/>
  <c r="F61"/>
  <c r="F62"/>
  <c r="F63"/>
  <c r="F65"/>
  <c r="F3"/>
  <c r="E4"/>
  <c r="E5"/>
  <c r="E6"/>
  <c r="E7"/>
  <c r="E8"/>
  <c r="E9"/>
  <c r="E10"/>
  <c r="E11"/>
  <c r="E12"/>
  <c r="E14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5"/>
  <c r="E46"/>
  <c r="E47"/>
  <c r="E48"/>
  <c r="E50"/>
  <c r="E51"/>
  <c r="E52"/>
  <c r="E53"/>
  <c r="E54"/>
  <c r="E56"/>
  <c r="E57"/>
  <c r="E58"/>
  <c r="E59"/>
  <c r="E62"/>
  <c r="E63"/>
  <c r="E64"/>
  <c r="E3"/>
  <c r="E7" i="1"/>
</calcChain>
</file>

<file path=xl/sharedStrings.xml><?xml version="1.0" encoding="utf-8"?>
<sst xmlns="http://schemas.openxmlformats.org/spreadsheetml/2006/main" count="476" uniqueCount="289">
  <si>
    <t>Ref.Part No.</t>
  </si>
  <si>
    <t>Description</t>
  </si>
  <si>
    <t>00.0002.3</t>
  </si>
  <si>
    <t>00.0002.1</t>
  </si>
  <si>
    <t>00.0002.2</t>
  </si>
  <si>
    <t>Screw. 3.5 x 25</t>
  </si>
  <si>
    <t>01.0006.0</t>
  </si>
  <si>
    <t>Handle, Left + Right</t>
  </si>
  <si>
    <t>04.0007.0</t>
  </si>
  <si>
    <t>Sleeve</t>
  </si>
  <si>
    <t>04.0009.0</t>
  </si>
  <si>
    <t>Switch on/off</t>
  </si>
  <si>
    <t>04.0010.9</t>
  </si>
  <si>
    <t>Light, Full Bag</t>
  </si>
  <si>
    <t>01.0011.0</t>
  </si>
  <si>
    <t>Holder,Tool</t>
  </si>
  <si>
    <t>Handle</t>
  </si>
  <si>
    <t>Screw, 5x40</t>
  </si>
  <si>
    <t>00.0016.0</t>
  </si>
  <si>
    <t>Strain Relief</t>
  </si>
  <si>
    <t>04.0020.0</t>
  </si>
  <si>
    <t>Terminal Block</t>
  </si>
  <si>
    <t>04.0021.0</t>
  </si>
  <si>
    <t>Cover, Electrical</t>
  </si>
  <si>
    <t>00.0002.0</t>
  </si>
  <si>
    <t>Screw. 3.5 x 16</t>
  </si>
  <si>
    <t>02.1541.0</t>
  </si>
  <si>
    <t>Hose Assembly</t>
  </si>
  <si>
    <t>02.0025.1</t>
  </si>
  <si>
    <t>Clip</t>
  </si>
  <si>
    <t>02.0027.0</t>
  </si>
  <si>
    <t>Coupling, Hose</t>
  </si>
  <si>
    <t>03.0028.0</t>
  </si>
  <si>
    <t>Cord Set Europe</t>
  </si>
  <si>
    <t>Cable</t>
  </si>
  <si>
    <t>03.0030.0</t>
  </si>
  <si>
    <t>Cord Set UK plug</t>
  </si>
  <si>
    <t>03.0031.0</t>
  </si>
  <si>
    <t>Cord Set CH plug</t>
  </si>
  <si>
    <t>06.0028.0</t>
  </si>
  <si>
    <t>Latch, Cover</t>
  </si>
  <si>
    <t>02.0031.0</t>
  </si>
  <si>
    <t>Tool. Upholstery</t>
  </si>
  <si>
    <t>02.0032.0</t>
  </si>
  <si>
    <t>Tool, Crevice</t>
  </si>
  <si>
    <t>04.0036.0</t>
  </si>
  <si>
    <t>Cover</t>
  </si>
  <si>
    <t>04.0042.0</t>
  </si>
  <si>
    <t>Lock,Wand</t>
  </si>
  <si>
    <t>04.0043.0</t>
  </si>
  <si>
    <t>04.0044.x</t>
  </si>
  <si>
    <t>Vac Housing, Rear</t>
  </si>
  <si>
    <t>04.0045.0</t>
  </si>
  <si>
    <t>Clip,Antl Slip</t>
  </si>
  <si>
    <t>00.0052.0</t>
  </si>
  <si>
    <t>Clamp</t>
  </si>
  <si>
    <t>x = color code</t>
  </si>
  <si>
    <t>Gasket, Door</t>
  </si>
  <si>
    <t>06.0061.0</t>
  </si>
  <si>
    <r>
      <t>Door,Vac</t>
    </r>
    <r>
      <rPr>
        <u/>
        <sz val="8"/>
        <color rgb="FF000000"/>
        <rFont val="Times New Roman"/>
        <family val="1"/>
      </rPr>
      <t xml:space="preserve"> Ho</t>
    </r>
    <r>
      <rPr>
        <sz val="8"/>
        <color rgb="FF000000"/>
        <rFont val="Times New Roman"/>
        <family val="1"/>
      </rPr>
      <t>using</t>
    </r>
  </si>
  <si>
    <t>06.0871 x</t>
  </si>
  <si>
    <t>Bag, Paper</t>
  </si>
  <si>
    <t>Fitting, Bag Mount</t>
  </si>
  <si>
    <t>04.0155.0</t>
  </si>
  <si>
    <t>Shaft, Front Cover</t>
  </si>
  <si>
    <t>04.0088.0</t>
  </si>
  <si>
    <t>Housing,Vac Motor</t>
  </si>
  <si>
    <t>04.0086.0</t>
  </si>
  <si>
    <t>00.0085.0</t>
  </si>
  <si>
    <t>Thermal Cut Out</t>
  </si>
  <si>
    <t>05.0084.0</t>
  </si>
  <si>
    <t>Motor,Vac I 10V.</t>
  </si>
  <si>
    <t>05.0083.0</t>
  </si>
  <si>
    <t>Motor,Vac 230V,</t>
  </si>
  <si>
    <t>Gasket, Motor Lower</t>
  </si>
  <si>
    <t>RFI Suppressor</t>
  </si>
  <si>
    <t>05.0077.0</t>
  </si>
  <si>
    <t>Micro Switch, Open</t>
  </si>
  <si>
    <t>04.0076.0</t>
  </si>
  <si>
    <t>Switch,Actuator</t>
  </si>
  <si>
    <t>04.0074.0</t>
  </si>
  <si>
    <t>Cable 110 V. CSA</t>
  </si>
  <si>
    <t>04.0082.11</t>
  </si>
  <si>
    <t>Cable I 10 V.</t>
  </si>
  <si>
    <t>04.0072.10</t>
  </si>
  <si>
    <t>Cable 220-240Y</t>
  </si>
  <si>
    <t>04.0072.11</t>
  </si>
  <si>
    <t>Gasket</t>
  </si>
  <si>
    <t>04.0071.0</t>
  </si>
  <si>
    <t>Receptacle, 3 Pole</t>
  </si>
  <si>
    <t>04.0068.0</t>
  </si>
  <si>
    <t>Receptacle.2 Pole</t>
  </si>
  <si>
    <t>04.0069.0</t>
  </si>
  <si>
    <t>Foam,Vac motor</t>
  </si>
  <si>
    <t>04.0066.0</t>
  </si>
  <si>
    <t>Gasket. Motor Upper</t>
  </si>
  <si>
    <t>05.0065,0</t>
  </si>
  <si>
    <t>Grill. Filter</t>
  </si>
  <si>
    <t>04.0064.0</t>
  </si>
  <si>
    <t>Screw, 3 x 8</t>
  </si>
  <si>
    <t>00.0002.42</t>
  </si>
  <si>
    <t>Disc, Fitter</t>
  </si>
  <si>
    <t>04.0060.0</t>
  </si>
  <si>
    <t>Holder, Filter</t>
  </si>
  <si>
    <t>04.0058.0</t>
  </si>
  <si>
    <t>Lock, Cover</t>
  </si>
  <si>
    <t>06.0057.0</t>
  </si>
  <si>
    <t>Spring</t>
  </si>
  <si>
    <t>25.0015.0</t>
  </si>
  <si>
    <t>Latch, Shaft</t>
  </si>
  <si>
    <t>06.0055.0</t>
  </si>
  <si>
    <t>Filter</t>
  </si>
  <si>
    <t>04:0054.0</t>
  </si>
  <si>
    <t>Foam,Vac Motor</t>
  </si>
  <si>
    <t>04.0053.0</t>
  </si>
  <si>
    <r>
      <t>Part</t>
    </r>
    <r>
      <rPr>
        <u/>
        <sz val="8"/>
        <color rgb="FF000000"/>
        <rFont val="Times New Roman"/>
        <family val="1"/>
      </rPr>
      <t xml:space="preserve"> No.</t>
    </r>
  </si>
  <si>
    <t>Ref.</t>
  </si>
  <si>
    <t>QtyJ</t>
  </si>
  <si>
    <t>FIG.I - UPPER UNIT - OSERTEIL - PARTIE DU SUPERIEURE - BOVENSTUK - PARTE SUPERIOR - PARTE SUPERIORE-</t>
  </si>
  <si>
    <t>PARTS LIST - ERSATZ"TEtLUSTE - LISTE DES PIECES - ONDERDELENLIJST - LISTA DE REPUESTOS - LISTA COMPONENTI</t>
  </si>
  <si>
    <t>02.0001.0</t>
  </si>
  <si>
    <t>Wand</t>
  </si>
  <si>
    <t>01.0001.0</t>
  </si>
  <si>
    <t>01.0012.0</t>
  </si>
  <si>
    <t>04.0103.0</t>
  </si>
  <si>
    <t>05.0081.0</t>
  </si>
  <si>
    <t>05.0082.0</t>
  </si>
  <si>
    <t>02.0150.0</t>
  </si>
  <si>
    <t>not shown</t>
  </si>
  <si>
    <t>Screw, 4 x 16</t>
  </si>
  <si>
    <t>Screw, 3.5 x 18</t>
  </si>
  <si>
    <t>Handle Assembly</t>
  </si>
  <si>
    <t>=MID(B7,4,4)</t>
  </si>
  <si>
    <t>=RIGHT(c7,1)</t>
  </si>
  <si>
    <t>=CONCATENATE(E7,F7,G7)</t>
  </si>
  <si>
    <t>0200010</t>
  </si>
  <si>
    <t>0000023</t>
  </si>
  <si>
    <t>0000021</t>
  </si>
  <si>
    <t>0000022</t>
  </si>
  <si>
    <t>0000020</t>
  </si>
  <si>
    <t>0100060</t>
  </si>
  <si>
    <t>0400070</t>
  </si>
  <si>
    <t>0100110</t>
  </si>
  <si>
    <t>0100120</t>
  </si>
  <si>
    <t>0401030</t>
  </si>
  <si>
    <t>0000160</t>
  </si>
  <si>
    <t>0400200</t>
  </si>
  <si>
    <t>0400210</t>
  </si>
  <si>
    <t>0200251</t>
  </si>
  <si>
    <t>0300300</t>
  </si>
  <si>
    <t>0300310</t>
  </si>
  <si>
    <t>0600280</t>
  </si>
  <si>
    <t>0400360</t>
  </si>
  <si>
    <t>0400430</t>
  </si>
  <si>
    <t>0400450</t>
  </si>
  <si>
    <t>0000520</t>
  </si>
  <si>
    <t>0400530</t>
  </si>
  <si>
    <t>0400540</t>
  </si>
  <si>
    <t>0600550</t>
  </si>
  <si>
    <t>0600570</t>
  </si>
  <si>
    <t>0400580</t>
  </si>
  <si>
    <t>0400600</t>
  </si>
  <si>
    <t>0600610</t>
  </si>
  <si>
    <t>00000242</t>
  </si>
  <si>
    <t>0400640</t>
  </si>
  <si>
    <t>0500650</t>
  </si>
  <si>
    <t>0400660</t>
  </si>
  <si>
    <t>0400690</t>
  </si>
  <si>
    <t>0400710</t>
  </si>
  <si>
    <t>04007211</t>
  </si>
  <si>
    <t>04007210</t>
  </si>
  <si>
    <t>04008211</t>
  </si>
  <si>
    <t>0400740</t>
  </si>
  <si>
    <t>0400760</t>
  </si>
  <si>
    <t>0500770</t>
  </si>
  <si>
    <t>0500810</t>
  </si>
  <si>
    <t>0500820</t>
  </si>
  <si>
    <t>0500840</t>
  </si>
  <si>
    <t>0000850</t>
  </si>
  <si>
    <t>0400860</t>
  </si>
  <si>
    <t>0400880</t>
  </si>
  <si>
    <t>0201500</t>
  </si>
  <si>
    <t>0400093</t>
  </si>
  <si>
    <t>0400110</t>
  </si>
  <si>
    <t>E82115</t>
  </si>
  <si>
    <t>Strain Relief N/A</t>
  </si>
  <si>
    <t>0200241</t>
  </si>
  <si>
    <t>02002632</t>
  </si>
  <si>
    <t>030026100</t>
  </si>
  <si>
    <t>Cord Set UK plug N/A</t>
  </si>
  <si>
    <t>Cord Set CH plug N/A</t>
  </si>
  <si>
    <t>S02003150</t>
  </si>
  <si>
    <t>0200325</t>
  </si>
  <si>
    <t>0400428</t>
  </si>
  <si>
    <t>P04005232</t>
  </si>
  <si>
    <t>0600560</t>
  </si>
  <si>
    <t>E82142</t>
  </si>
  <si>
    <t>E82157</t>
  </si>
  <si>
    <t>Receptacle 2 Pole N/A</t>
  </si>
  <si>
    <t>040068740</t>
  </si>
  <si>
    <t>Cable 220-240Y N/A</t>
  </si>
  <si>
    <t>E82159</t>
  </si>
  <si>
    <t>Motor,Vac 230V  N/A</t>
  </si>
  <si>
    <t>S05008241</t>
  </si>
  <si>
    <t>E82151</t>
  </si>
  <si>
    <t>E82154</t>
  </si>
  <si>
    <t>S0401530</t>
  </si>
  <si>
    <t>P0608713</t>
  </si>
  <si>
    <t>DM1400/1800  front door ASM</t>
  </si>
  <si>
    <t>Cable 110 V.</t>
  </si>
  <si>
    <t>K1S0100110</t>
  </si>
  <si>
    <t>E82116</t>
  </si>
  <si>
    <t>DM1400/1800  telescoping wand</t>
  </si>
  <si>
    <t>E82095</t>
  </si>
  <si>
    <t>DM1400/1800  screw</t>
  </si>
  <si>
    <t>E82094</t>
  </si>
  <si>
    <t>DM1400/1800   screw 3.5 x 25</t>
  </si>
  <si>
    <t>E82237</t>
  </si>
  <si>
    <t>DM1400/1800  handle</t>
  </si>
  <si>
    <t>E82128</t>
  </si>
  <si>
    <t>DM1400/1800  power switch</t>
  </si>
  <si>
    <t>E82129</t>
  </si>
  <si>
    <t>DM1400/1800  bag full indicator</t>
  </si>
  <si>
    <t>E82114</t>
  </si>
  <si>
    <t>DM1400/1800  tool holder</t>
  </si>
  <si>
    <t>E82155</t>
  </si>
  <si>
    <t>DM1400/1800  thumbscrew</t>
  </si>
  <si>
    <t>E82130</t>
  </si>
  <si>
    <t>DM1400/1800   electric cover</t>
  </si>
  <si>
    <t>E82093</t>
  </si>
  <si>
    <t>DM1400/1800   screw 3.5 x 16</t>
  </si>
  <si>
    <t>E82239</t>
  </si>
  <si>
    <t>DM1400/1800  hose assembly</t>
  </si>
  <si>
    <t>E82118</t>
  </si>
  <si>
    <t>DM1400/1800  hose clip</t>
  </si>
  <si>
    <t>E82215</t>
  </si>
  <si>
    <t>DM1400/1800   hose cuff</t>
  </si>
  <si>
    <t>E82228</t>
  </si>
  <si>
    <t>DM1400/1800   power cord</t>
  </si>
  <si>
    <t>E88098</t>
  </si>
  <si>
    <t>Door Opener, Black   DM1400/1800</t>
  </si>
  <si>
    <t>E82238</t>
  </si>
  <si>
    <t>DM1400/1800  dusting tool</t>
  </si>
  <si>
    <t>E82122</t>
  </si>
  <si>
    <t>DM1400/1800  crevice tool</t>
  </si>
  <si>
    <t>E82132</t>
  </si>
  <si>
    <t>DM1400/1800  wand locker</t>
  </si>
  <si>
    <t>E82133</t>
  </si>
  <si>
    <t>Rear Body Handle,  DM1400/1800</t>
  </si>
  <si>
    <t>E82231</t>
  </si>
  <si>
    <t>DM1400/1800  rear body assembly</t>
  </si>
  <si>
    <t>E82134</t>
  </si>
  <si>
    <t>Antislip Clip</t>
  </si>
  <si>
    <t>E82101</t>
  </si>
  <si>
    <t>Cable Restrain</t>
  </si>
  <si>
    <t>E82137</t>
  </si>
  <si>
    <t>DM1400/1800  motor foam</t>
  </si>
  <si>
    <t>E82138</t>
  </si>
  <si>
    <t>DM1400/1800  vent filter</t>
  </si>
  <si>
    <t>E88099</t>
  </si>
  <si>
    <t>Shaft Locker Cover   DM1400/1800</t>
  </si>
  <si>
    <t>E88100</t>
  </si>
  <si>
    <t>Spring, Door Opener  DM1400/1800</t>
  </si>
  <si>
    <t>E88101</t>
  </si>
  <si>
    <t>Door Locker     DM1400/1800</t>
  </si>
  <si>
    <t>E82139</t>
  </si>
  <si>
    <t>DM1400/1800  dust filter holder</t>
  </si>
  <si>
    <t>E82140</t>
  </si>
  <si>
    <t>DM1400/1800  motor vac filter, round</t>
  </si>
  <si>
    <t>E82100</t>
  </si>
  <si>
    <t>E82143</t>
  </si>
  <si>
    <t>Filter, Motor, Foam</t>
  </si>
  <si>
    <t>E82229</t>
  </si>
  <si>
    <t>DM1400/1800   receptacle, pigtail</t>
  </si>
  <si>
    <t>E82145</t>
  </si>
  <si>
    <t>DM1400/1800  front door seal</t>
  </si>
  <si>
    <t>E82146</t>
  </si>
  <si>
    <t>DM1400/1800  switch, actuator</t>
  </si>
  <si>
    <t>E82147</t>
  </si>
  <si>
    <t>DM1400/1800   on/off switch</t>
  </si>
  <si>
    <t>E82241</t>
  </si>
  <si>
    <t>DM1400/1800  vac motor</t>
  </si>
  <si>
    <t>E82240</t>
  </si>
  <si>
    <t>DM1400/1800  paper bag mount</t>
  </si>
  <si>
    <t>E82123</t>
  </si>
  <si>
    <t>Paper Bag (10/Pkg)</t>
  </si>
  <si>
    <t>E82232</t>
  </si>
  <si>
    <t>ITEM</t>
  </si>
  <si>
    <t>SKU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</si>
</sst>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u/>
      <sz val="8"/>
      <color rgb="FF000000"/>
      <name val="Times New Roman"/>
      <family val="1"/>
    </font>
    <font>
      <u/>
      <sz val="8"/>
      <color rgb="FF000000"/>
      <name val="Times New Roman Italic"/>
    </font>
    <font>
      <sz val="8"/>
      <color rgb="FF000000"/>
      <name val="Times New Roman Italic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" fontId="3" fillId="0" borderId="0" xfId="0" applyNumberFormat="1" applyFont="1" applyAlignment="1"/>
    <xf numFmtId="49" fontId="3" fillId="0" borderId="0" xfId="0" applyNumberFormat="1" applyFont="1" applyAlignment="1"/>
    <xf numFmtId="1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/>
    <xf numFmtId="0" fontId="1" fillId="0" borderId="0" xfId="0" applyNumberFormat="1" applyFont="1" applyAlignment="1"/>
    <xf numFmtId="49" fontId="0" fillId="0" borderId="0" xfId="0" applyNumberFormat="1"/>
    <xf numFmtId="0" fontId="3" fillId="0" borderId="0" xfId="0" applyNumberFormat="1" applyFont="1" applyAlignment="1"/>
    <xf numFmtId="49" fontId="0" fillId="0" borderId="0" xfId="0" applyNumberFormat="1" applyProtection="1">
      <protection locked="0"/>
    </xf>
    <xf numFmtId="0" fontId="6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69"/>
  <sheetViews>
    <sheetView workbookViewId="0">
      <selection activeCell="A6" sqref="A6:C69"/>
    </sheetView>
  </sheetViews>
  <sheetFormatPr defaultRowHeight="15"/>
  <cols>
    <col min="1" max="1" width="30.7109375" style="6" customWidth="1"/>
    <col min="2" max="2" width="15.85546875" style="14" bestFit="1" customWidth="1"/>
    <col min="3" max="3" width="16.42578125" bestFit="1" customWidth="1"/>
    <col min="4" max="4" width="30.7109375" style="6" customWidth="1"/>
    <col min="5" max="5" width="13.42578125" bestFit="1" customWidth="1"/>
    <col min="6" max="6" width="18.140625" style="14" bestFit="1" customWidth="1"/>
    <col min="7" max="7" width="16.42578125" style="14" bestFit="1" customWidth="1"/>
    <col min="8" max="8" width="16.85546875" bestFit="1" customWidth="1"/>
    <col min="9" max="9" width="1.5703125" bestFit="1" customWidth="1"/>
    <col min="10" max="10" width="12.5703125" bestFit="1" customWidth="1"/>
    <col min="11" max="11" width="19.5703125" bestFit="1" customWidth="1"/>
    <col min="12" max="12" width="4" bestFit="1" customWidth="1"/>
  </cols>
  <sheetData>
    <row r="2" spans="1:12">
      <c r="A2" s="4"/>
    </row>
    <row r="3" spans="1:12">
      <c r="A3" s="4"/>
    </row>
    <row r="5" spans="1:12">
      <c r="A5" s="5"/>
    </row>
    <row r="6" spans="1:12">
      <c r="B6" s="1" t="s">
        <v>0</v>
      </c>
      <c r="C6" s="1" t="s">
        <v>1</v>
      </c>
      <c r="D6" s="4"/>
      <c r="F6" s="1"/>
      <c r="G6" s="2"/>
      <c r="H6" s="1"/>
      <c r="J6" s="1"/>
      <c r="L6" s="1"/>
    </row>
    <row r="7" spans="1:12">
      <c r="A7" s="13">
        <v>1</v>
      </c>
      <c r="B7" s="1" t="s">
        <v>120</v>
      </c>
      <c r="C7" t="s">
        <v>121</v>
      </c>
      <c r="D7" s="4" t="s">
        <v>134</v>
      </c>
      <c r="E7" t="str">
        <f>LEFT(B7,2)</f>
        <v>02</v>
      </c>
      <c r="F7" s="1" t="s">
        <v>132</v>
      </c>
      <c r="G7" s="1" t="s">
        <v>133</v>
      </c>
      <c r="H7" s="1"/>
      <c r="J7" s="1"/>
    </row>
    <row r="8" spans="1:12">
      <c r="A8" s="7">
        <v>2</v>
      </c>
      <c r="B8" s="1" t="s">
        <v>2</v>
      </c>
      <c r="C8" s="1" t="s">
        <v>129</v>
      </c>
      <c r="D8" s="4"/>
      <c r="F8" s="1"/>
      <c r="G8" s="1"/>
      <c r="H8" s="1"/>
      <c r="J8" s="1"/>
      <c r="L8" s="3"/>
    </row>
    <row r="9" spans="1:12">
      <c r="A9" s="7">
        <v>3</v>
      </c>
      <c r="B9" s="1" t="s">
        <v>3</v>
      </c>
      <c r="C9" s="1" t="s">
        <v>130</v>
      </c>
      <c r="D9" s="4"/>
      <c r="F9" s="1"/>
      <c r="G9" s="1"/>
      <c r="H9" s="1"/>
      <c r="J9" s="1"/>
      <c r="L9" s="3"/>
    </row>
    <row r="10" spans="1:12">
      <c r="A10" s="7">
        <v>4</v>
      </c>
      <c r="B10" s="1" t="s">
        <v>4</v>
      </c>
      <c r="C10" s="1" t="s">
        <v>5</v>
      </c>
      <c r="D10" s="4"/>
      <c r="F10" s="1"/>
      <c r="G10" s="1"/>
      <c r="H10" s="1"/>
      <c r="J10" s="1"/>
    </row>
    <row r="11" spans="1:12">
      <c r="A11" s="8">
        <v>5</v>
      </c>
      <c r="B11" s="1" t="s">
        <v>122</v>
      </c>
      <c r="C11" s="1" t="s">
        <v>131</v>
      </c>
      <c r="D11" s="4"/>
      <c r="F11" s="1"/>
      <c r="G11" s="2"/>
      <c r="H11" s="1"/>
      <c r="K11" s="1"/>
    </row>
    <row r="12" spans="1:12">
      <c r="A12" s="7">
        <v>6</v>
      </c>
      <c r="B12" s="1" t="s">
        <v>6</v>
      </c>
      <c r="C12" s="1" t="s">
        <v>7</v>
      </c>
      <c r="D12" s="4"/>
      <c r="E12" s="1"/>
      <c r="F12" s="1"/>
      <c r="G12" s="1"/>
      <c r="H12" s="1"/>
      <c r="K12" s="1"/>
    </row>
    <row r="13" spans="1:12">
      <c r="A13" s="7">
        <v>7</v>
      </c>
      <c r="B13" s="1" t="s">
        <v>8</v>
      </c>
      <c r="C13" s="1" t="s">
        <v>9</v>
      </c>
      <c r="D13" s="4"/>
      <c r="F13" s="1"/>
      <c r="G13" s="1"/>
      <c r="H13" s="1"/>
      <c r="J13" s="1"/>
    </row>
    <row r="14" spans="1:12">
      <c r="A14" s="7">
        <v>9</v>
      </c>
      <c r="B14" s="1" t="s">
        <v>10</v>
      </c>
      <c r="C14" s="1" t="s">
        <v>11</v>
      </c>
      <c r="D14" s="4"/>
      <c r="F14" s="1"/>
      <c r="G14" s="1"/>
      <c r="H14" s="1"/>
      <c r="K14" s="1"/>
    </row>
    <row r="15" spans="1:12">
      <c r="A15" s="7">
        <v>10</v>
      </c>
      <c r="B15" s="1" t="s">
        <v>12</v>
      </c>
      <c r="C15" s="1" t="s">
        <v>13</v>
      </c>
      <c r="D15" s="4"/>
      <c r="F15" s="1"/>
      <c r="G15" s="1"/>
      <c r="H15" s="1"/>
      <c r="K15" s="1"/>
    </row>
    <row r="16" spans="1:12">
      <c r="A16" s="13">
        <v>11</v>
      </c>
      <c r="B16" s="1" t="s">
        <v>14</v>
      </c>
      <c r="C16" s="1" t="s">
        <v>15</v>
      </c>
      <c r="D16" s="4"/>
      <c r="F16" s="1"/>
      <c r="G16" s="2"/>
      <c r="H16" s="1"/>
      <c r="J16" s="1"/>
      <c r="L16" s="3"/>
    </row>
    <row r="17" spans="1:12">
      <c r="A17" s="7">
        <v>12</v>
      </c>
      <c r="B17" s="1" t="s">
        <v>123</v>
      </c>
      <c r="C17" s="1" t="s">
        <v>16</v>
      </c>
      <c r="D17" s="4"/>
      <c r="F17" s="1"/>
      <c r="G17" s="1"/>
      <c r="H17" s="1"/>
      <c r="J17" s="1"/>
    </row>
    <row r="18" spans="1:12">
      <c r="A18" s="7">
        <v>13</v>
      </c>
      <c r="B18" s="1" t="s">
        <v>124</v>
      </c>
      <c r="C18" s="1" t="s">
        <v>17</v>
      </c>
      <c r="D18" s="4"/>
      <c r="F18" s="1"/>
      <c r="G18" s="1"/>
      <c r="H18" s="1"/>
      <c r="J18" s="1"/>
      <c r="K18" s="1"/>
    </row>
    <row r="19" spans="1:12">
      <c r="A19" s="7">
        <v>16</v>
      </c>
      <c r="B19" s="1" t="s">
        <v>18</v>
      </c>
      <c r="C19" s="1" t="s">
        <v>19</v>
      </c>
      <c r="D19" s="4"/>
      <c r="F19" s="1"/>
      <c r="G19" s="1"/>
      <c r="H19" s="1"/>
      <c r="J19" s="1"/>
    </row>
    <row r="20" spans="1:12">
      <c r="A20" s="7">
        <v>20</v>
      </c>
      <c r="B20" s="1" t="s">
        <v>20</v>
      </c>
      <c r="C20" s="1" t="s">
        <v>21</v>
      </c>
      <c r="D20" s="4"/>
      <c r="F20" s="1"/>
      <c r="G20" s="1"/>
      <c r="H20" s="1"/>
      <c r="J20" s="1"/>
      <c r="L20" s="3"/>
    </row>
    <row r="21" spans="1:12">
      <c r="A21" s="7">
        <v>21</v>
      </c>
      <c r="B21" s="1" t="s">
        <v>22</v>
      </c>
      <c r="C21" s="1" t="s">
        <v>23</v>
      </c>
      <c r="D21" s="9"/>
      <c r="F21" s="2"/>
      <c r="G21" s="2"/>
      <c r="H21" s="2"/>
      <c r="J21" s="2"/>
    </row>
    <row r="22" spans="1:12">
      <c r="A22" s="7">
        <v>22</v>
      </c>
      <c r="B22" s="1" t="s">
        <v>24</v>
      </c>
      <c r="C22" s="1" t="s">
        <v>25</v>
      </c>
      <c r="D22" s="4"/>
      <c r="F22" s="1"/>
      <c r="G22" s="1"/>
      <c r="H22" s="1"/>
      <c r="J22" s="1"/>
      <c r="L22" s="3"/>
    </row>
    <row r="23" spans="1:12">
      <c r="A23" s="7">
        <v>24</v>
      </c>
      <c r="B23" s="1" t="s">
        <v>26</v>
      </c>
      <c r="C23" s="1" t="s">
        <v>27</v>
      </c>
      <c r="D23" s="4"/>
      <c r="F23" s="1"/>
      <c r="G23" s="1"/>
      <c r="H23" s="1"/>
      <c r="J23" s="1"/>
    </row>
    <row r="24" spans="1:12">
      <c r="A24" s="7">
        <v>25</v>
      </c>
      <c r="B24" s="1" t="s">
        <v>28</v>
      </c>
      <c r="C24" s="1" t="s">
        <v>29</v>
      </c>
      <c r="D24" s="4"/>
      <c r="F24" s="1"/>
      <c r="G24" s="1"/>
      <c r="H24" s="1"/>
      <c r="J24" s="1"/>
      <c r="L24" s="3"/>
    </row>
    <row r="25" spans="1:12">
      <c r="A25" s="7">
        <v>26</v>
      </c>
      <c r="B25" s="1" t="s">
        <v>30</v>
      </c>
      <c r="C25" s="1" t="s">
        <v>31</v>
      </c>
      <c r="D25" s="4"/>
      <c r="F25" s="1"/>
      <c r="G25" s="1"/>
      <c r="H25" s="1"/>
      <c r="K25" s="1"/>
      <c r="L25" s="3"/>
    </row>
    <row r="26" spans="1:12">
      <c r="A26" s="8">
        <v>27</v>
      </c>
      <c r="B26" s="1" t="s">
        <v>32</v>
      </c>
      <c r="C26" s="1" t="s">
        <v>33</v>
      </c>
      <c r="D26" s="9"/>
      <c r="F26" s="2"/>
      <c r="G26" s="2"/>
      <c r="H26" s="2"/>
      <c r="J26" s="2"/>
    </row>
    <row r="27" spans="1:12">
      <c r="A27" s="7">
        <v>27</v>
      </c>
      <c r="B27" s="1" t="s">
        <v>35</v>
      </c>
      <c r="C27" s="1" t="s">
        <v>36</v>
      </c>
      <c r="D27" s="4"/>
      <c r="F27" s="1"/>
      <c r="G27" s="1"/>
      <c r="H27" s="1"/>
      <c r="J27" s="1"/>
    </row>
    <row r="28" spans="1:12">
      <c r="A28" s="7">
        <v>27</v>
      </c>
      <c r="B28" s="1" t="s">
        <v>37</v>
      </c>
      <c r="C28" s="1" t="s">
        <v>38</v>
      </c>
      <c r="D28" s="4"/>
      <c r="F28" s="1"/>
      <c r="G28" s="1"/>
      <c r="H28" s="1"/>
      <c r="J28" s="1"/>
    </row>
    <row r="29" spans="1:12">
      <c r="A29" s="7">
        <v>28</v>
      </c>
      <c r="B29" s="1" t="s">
        <v>39</v>
      </c>
      <c r="C29" s="1" t="s">
        <v>40</v>
      </c>
      <c r="D29" s="4"/>
      <c r="F29" s="1"/>
      <c r="G29" s="1"/>
      <c r="H29" s="1"/>
      <c r="K29" s="1"/>
    </row>
    <row r="30" spans="1:12">
      <c r="A30" s="7">
        <v>31</v>
      </c>
      <c r="B30" s="1" t="s">
        <v>41</v>
      </c>
      <c r="C30" s="1" t="s">
        <v>42</v>
      </c>
      <c r="D30" s="4"/>
      <c r="F30" s="1"/>
      <c r="G30" s="1"/>
      <c r="H30" s="1"/>
      <c r="K30" s="1"/>
    </row>
    <row r="31" spans="1:12">
      <c r="A31" s="8">
        <v>32</v>
      </c>
      <c r="B31" s="1" t="s">
        <v>43</v>
      </c>
      <c r="C31" s="1" t="s">
        <v>44</v>
      </c>
      <c r="D31" s="9"/>
      <c r="F31" s="2"/>
      <c r="G31" s="2"/>
      <c r="H31" s="2"/>
      <c r="K31" s="2"/>
    </row>
    <row r="32" spans="1:12">
      <c r="A32" s="7">
        <v>36</v>
      </c>
      <c r="B32" s="1" t="s">
        <v>45</v>
      </c>
      <c r="C32" s="1" t="s">
        <v>46</v>
      </c>
      <c r="D32" s="4"/>
      <c r="F32" s="1"/>
      <c r="G32" s="1"/>
      <c r="H32" s="1"/>
      <c r="J32" s="1"/>
    </row>
    <row r="33" spans="1:11">
      <c r="A33" s="7">
        <v>42</v>
      </c>
      <c r="B33" s="1" t="s">
        <v>47</v>
      </c>
      <c r="C33" s="1" t="s">
        <v>48</v>
      </c>
      <c r="D33" s="4"/>
      <c r="F33" s="1"/>
      <c r="G33" s="1"/>
      <c r="H33" s="1"/>
      <c r="K33" s="1"/>
    </row>
    <row r="34" spans="1:11">
      <c r="A34" s="7">
        <v>43</v>
      </c>
      <c r="B34" s="1" t="s">
        <v>49</v>
      </c>
      <c r="C34" s="1" t="s">
        <v>16</v>
      </c>
      <c r="D34" s="4"/>
      <c r="F34" s="1"/>
      <c r="G34" s="1"/>
      <c r="H34" s="1"/>
      <c r="J34" s="1"/>
    </row>
    <row r="35" spans="1:11">
      <c r="A35" s="7">
        <v>44</v>
      </c>
      <c r="B35" s="1" t="s">
        <v>50</v>
      </c>
      <c r="C35" s="1" t="s">
        <v>51</v>
      </c>
      <c r="D35" s="4"/>
      <c r="F35" s="1"/>
      <c r="G35" s="1"/>
      <c r="H35" s="1"/>
      <c r="K35" s="1"/>
    </row>
    <row r="36" spans="1:11">
      <c r="A36" s="8">
        <v>45</v>
      </c>
      <c r="B36" s="1" t="s">
        <v>52</v>
      </c>
      <c r="C36" s="1" t="s">
        <v>53</v>
      </c>
      <c r="D36" s="9"/>
      <c r="F36" s="2"/>
      <c r="G36" s="2"/>
      <c r="H36" s="2"/>
      <c r="J36" s="2"/>
    </row>
    <row r="37" spans="1:11">
      <c r="A37" s="7">
        <v>52</v>
      </c>
      <c r="B37" s="1" t="s">
        <v>54</v>
      </c>
      <c r="C37" s="1" t="s">
        <v>55</v>
      </c>
      <c r="D37" s="4"/>
      <c r="F37" s="1"/>
      <c r="G37" s="1"/>
      <c r="H37" s="1"/>
      <c r="J37" s="1"/>
    </row>
    <row r="38" spans="1:11">
      <c r="A38" s="7">
        <v>53</v>
      </c>
      <c r="B38" s="1" t="s">
        <v>114</v>
      </c>
      <c r="C38" s="1" t="s">
        <v>113</v>
      </c>
      <c r="D38" s="4"/>
    </row>
    <row r="39" spans="1:11">
      <c r="A39" s="7">
        <v>54</v>
      </c>
      <c r="B39" s="1" t="s">
        <v>112</v>
      </c>
      <c r="C39" s="1" t="s">
        <v>111</v>
      </c>
    </row>
    <row r="40" spans="1:11">
      <c r="A40" s="7">
        <v>55</v>
      </c>
      <c r="B40" s="1" t="s">
        <v>110</v>
      </c>
      <c r="C40" s="1" t="s">
        <v>109</v>
      </c>
    </row>
    <row r="41" spans="1:11">
      <c r="A41" s="7">
        <v>56</v>
      </c>
      <c r="B41" s="1" t="s">
        <v>108</v>
      </c>
      <c r="C41" s="1" t="s">
        <v>107</v>
      </c>
    </row>
    <row r="42" spans="1:11">
      <c r="A42" s="7">
        <v>57</v>
      </c>
      <c r="B42" s="1" t="s">
        <v>106</v>
      </c>
      <c r="C42" s="1" t="s">
        <v>105</v>
      </c>
    </row>
    <row r="43" spans="1:11">
      <c r="A43" s="13">
        <v>58</v>
      </c>
      <c r="B43" s="1" t="s">
        <v>104</v>
      </c>
      <c r="C43" s="1" t="s">
        <v>103</v>
      </c>
    </row>
    <row r="44" spans="1:11">
      <c r="A44" s="7">
        <v>60</v>
      </c>
      <c r="B44" s="1" t="s">
        <v>102</v>
      </c>
      <c r="C44" s="1" t="s">
        <v>101</v>
      </c>
    </row>
    <row r="45" spans="1:11">
      <c r="A45" s="7">
        <v>61</v>
      </c>
      <c r="B45" s="1" t="s">
        <v>58</v>
      </c>
      <c r="C45" s="1" t="s">
        <v>87</v>
      </c>
    </row>
    <row r="46" spans="1:11">
      <c r="A46" s="7">
        <v>63</v>
      </c>
      <c r="B46" s="1" t="s">
        <v>100</v>
      </c>
      <c r="C46" s="1" t="s">
        <v>99</v>
      </c>
    </row>
    <row r="47" spans="1:11">
      <c r="A47" s="7">
        <v>64</v>
      </c>
      <c r="B47" s="1" t="s">
        <v>98</v>
      </c>
      <c r="C47" s="1" t="s">
        <v>97</v>
      </c>
    </row>
    <row r="48" spans="1:11">
      <c r="A48" s="8">
        <v>65</v>
      </c>
      <c r="B48" s="1" t="s">
        <v>96</v>
      </c>
      <c r="C48" s="1" t="s">
        <v>95</v>
      </c>
    </row>
    <row r="49" spans="1:3">
      <c r="A49" s="7">
        <v>66</v>
      </c>
      <c r="B49" s="1" t="s">
        <v>94</v>
      </c>
      <c r="C49" s="1" t="s">
        <v>93</v>
      </c>
    </row>
    <row r="50" spans="1:3">
      <c r="A50" s="7">
        <v>68</v>
      </c>
      <c r="B50" s="1" t="s">
        <v>92</v>
      </c>
      <c r="C50" s="1" t="s">
        <v>91</v>
      </c>
    </row>
    <row r="51" spans="1:3">
      <c r="A51" s="7">
        <v>68</v>
      </c>
      <c r="B51" s="1" t="s">
        <v>90</v>
      </c>
      <c r="C51" s="1" t="s">
        <v>89</v>
      </c>
    </row>
    <row r="52" spans="1:3">
      <c r="A52" s="7">
        <v>71</v>
      </c>
      <c r="B52" s="1" t="s">
        <v>88</v>
      </c>
      <c r="C52" s="1" t="s">
        <v>87</v>
      </c>
    </row>
    <row r="53" spans="1:3">
      <c r="A53" s="7">
        <v>72</v>
      </c>
      <c r="B53" s="1" t="s">
        <v>86</v>
      </c>
      <c r="C53" s="1" t="s">
        <v>85</v>
      </c>
    </row>
    <row r="54" spans="1:3">
      <c r="A54" s="7">
        <v>72</v>
      </c>
      <c r="B54" s="1" t="s">
        <v>84</v>
      </c>
      <c r="C54" s="1" t="s">
        <v>83</v>
      </c>
    </row>
    <row r="55" spans="1:3">
      <c r="A55" s="7">
        <v>72</v>
      </c>
      <c r="B55" s="1" t="s">
        <v>82</v>
      </c>
      <c r="C55" s="1" t="s">
        <v>81</v>
      </c>
    </row>
    <row r="56" spans="1:3">
      <c r="A56" s="7">
        <v>74</v>
      </c>
      <c r="B56" s="1" t="s">
        <v>80</v>
      </c>
      <c r="C56" s="1" t="s">
        <v>79</v>
      </c>
    </row>
    <row r="57" spans="1:3">
      <c r="A57" s="7">
        <v>76</v>
      </c>
      <c r="B57" s="1" t="s">
        <v>78</v>
      </c>
      <c r="C57" s="1" t="s">
        <v>77</v>
      </c>
    </row>
    <row r="58" spans="1:3">
      <c r="A58" s="7">
        <v>77</v>
      </c>
      <c r="B58" s="1" t="s">
        <v>76</v>
      </c>
      <c r="C58" s="1" t="s">
        <v>75</v>
      </c>
    </row>
    <row r="59" spans="1:3">
      <c r="A59" s="7">
        <v>81</v>
      </c>
      <c r="B59" s="1" t="s">
        <v>125</v>
      </c>
      <c r="C59" s="1" t="s">
        <v>74</v>
      </c>
    </row>
    <row r="60" spans="1:3">
      <c r="A60" s="7">
        <v>82</v>
      </c>
      <c r="B60" s="1" t="s">
        <v>126</v>
      </c>
      <c r="C60" s="1" t="s">
        <v>73</v>
      </c>
    </row>
    <row r="61" spans="1:3">
      <c r="A61" s="7">
        <v>82</v>
      </c>
      <c r="B61" s="1" t="s">
        <v>72</v>
      </c>
      <c r="C61" s="1" t="s">
        <v>71</v>
      </c>
    </row>
    <row r="62" spans="1:3">
      <c r="A62" s="7">
        <v>84</v>
      </c>
      <c r="B62" s="1" t="s">
        <v>70</v>
      </c>
      <c r="C62" s="1" t="s">
        <v>69</v>
      </c>
    </row>
    <row r="63" spans="1:3">
      <c r="A63" s="8">
        <v>85</v>
      </c>
      <c r="B63" s="1" t="s">
        <v>68</v>
      </c>
      <c r="C63" s="1" t="s">
        <v>34</v>
      </c>
    </row>
    <row r="64" spans="1:3">
      <c r="A64" s="7">
        <v>86</v>
      </c>
      <c r="B64" s="1" t="s">
        <v>67</v>
      </c>
      <c r="C64" s="1" t="s">
        <v>66</v>
      </c>
    </row>
    <row r="65" spans="1:3">
      <c r="A65" s="7">
        <v>88</v>
      </c>
      <c r="B65" s="1" t="s">
        <v>65</v>
      </c>
      <c r="C65" s="1" t="s">
        <v>64</v>
      </c>
    </row>
    <row r="66" spans="1:3">
      <c r="A66" s="7">
        <v>153</v>
      </c>
      <c r="B66" s="1" t="s">
        <v>63</v>
      </c>
      <c r="C66" s="1" t="s">
        <v>62</v>
      </c>
    </row>
    <row r="67" spans="1:3">
      <c r="A67" s="7">
        <v>294</v>
      </c>
      <c r="B67" s="1" t="s">
        <v>127</v>
      </c>
      <c r="C67" s="1" t="s">
        <v>61</v>
      </c>
    </row>
    <row r="68" spans="1:3">
      <c r="A68" s="7">
        <v>871</v>
      </c>
      <c r="B68" s="1" t="s">
        <v>60</v>
      </c>
      <c r="C68" s="1" t="s">
        <v>59</v>
      </c>
    </row>
    <row r="69" spans="1:3">
      <c r="A69" s="6" t="s">
        <v>128</v>
      </c>
      <c r="B69" s="1" t="s">
        <v>58</v>
      </c>
      <c r="C69" s="1" t="s">
        <v>57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40"/>
  <sheetViews>
    <sheetView workbookViewId="0">
      <selection activeCell="A7" sqref="A7:C38"/>
    </sheetView>
  </sheetViews>
  <sheetFormatPr defaultRowHeight="15"/>
  <cols>
    <col min="1" max="1" width="30.7109375" style="6" customWidth="1"/>
    <col min="2" max="2" width="10.42578125" style="14" bestFit="1" customWidth="1"/>
    <col min="3" max="3" width="15.28515625" bestFit="1" customWidth="1"/>
    <col min="4" max="4" width="12.7109375" bestFit="1" customWidth="1"/>
    <col min="5" max="5" width="15.85546875" bestFit="1" customWidth="1"/>
    <col min="6" max="6" width="13.5703125" bestFit="1" customWidth="1"/>
    <col min="7" max="7" width="14.42578125" bestFit="1" customWidth="1"/>
    <col min="8" max="8" width="18.7109375" bestFit="1" customWidth="1"/>
    <col min="9" max="9" width="4" bestFit="1" customWidth="1"/>
  </cols>
  <sheetData>
    <row r="2" spans="1:9">
      <c r="A2" s="4" t="s">
        <v>119</v>
      </c>
    </row>
    <row r="3" spans="1:9">
      <c r="A3" s="4" t="s">
        <v>118</v>
      </c>
    </row>
    <row r="5" spans="1:9">
      <c r="A5" s="12" t="s">
        <v>117</v>
      </c>
    </row>
    <row r="6" spans="1:9">
      <c r="A6" s="9" t="s">
        <v>116</v>
      </c>
      <c r="B6" s="11" t="s">
        <v>115</v>
      </c>
      <c r="C6" s="2" t="s">
        <v>1</v>
      </c>
      <c r="D6" s="2"/>
      <c r="E6" s="2"/>
      <c r="F6" s="2"/>
      <c r="G6" s="2"/>
      <c r="H6" s="2"/>
      <c r="I6" s="2"/>
    </row>
    <row r="7" spans="1:9">
      <c r="A7" s="7">
        <v>53</v>
      </c>
      <c r="B7" s="1" t="s">
        <v>114</v>
      </c>
      <c r="C7" s="1" t="s">
        <v>113</v>
      </c>
      <c r="D7" s="1"/>
      <c r="E7" s="1"/>
      <c r="F7" s="1"/>
      <c r="G7" s="1"/>
      <c r="H7" s="1"/>
      <c r="I7" s="1"/>
    </row>
    <row r="8" spans="1:9">
      <c r="A8" s="7">
        <v>54</v>
      </c>
      <c r="B8" s="1" t="s">
        <v>112</v>
      </c>
      <c r="C8" s="1" t="s">
        <v>111</v>
      </c>
      <c r="D8" s="1"/>
      <c r="E8" s="1"/>
      <c r="F8" s="1"/>
      <c r="G8" s="1"/>
      <c r="H8" s="1"/>
      <c r="I8" s="1"/>
    </row>
    <row r="9" spans="1:9">
      <c r="A9" s="7">
        <v>55</v>
      </c>
      <c r="B9" s="1" t="s">
        <v>110</v>
      </c>
      <c r="C9" s="1" t="s">
        <v>109</v>
      </c>
      <c r="D9" s="1"/>
      <c r="E9" s="1"/>
      <c r="F9" s="1"/>
      <c r="G9" s="1"/>
      <c r="H9" s="1"/>
      <c r="I9" s="1"/>
    </row>
    <row r="10" spans="1:9">
      <c r="A10" s="7">
        <v>56</v>
      </c>
      <c r="B10" s="1" t="s">
        <v>108</v>
      </c>
      <c r="C10" s="1" t="s">
        <v>107</v>
      </c>
      <c r="D10" s="1"/>
      <c r="E10" s="1"/>
      <c r="F10" s="1"/>
      <c r="G10" s="1"/>
      <c r="H10" s="1"/>
      <c r="I10" s="1"/>
    </row>
    <row r="11" spans="1:9">
      <c r="A11" s="7">
        <v>57</v>
      </c>
      <c r="B11" s="1" t="s">
        <v>106</v>
      </c>
      <c r="C11" s="1" t="s">
        <v>105</v>
      </c>
      <c r="D11" s="1"/>
      <c r="E11" s="1"/>
      <c r="F11" s="1"/>
      <c r="G11" s="1"/>
      <c r="H11" s="1"/>
      <c r="I11" s="1"/>
    </row>
    <row r="12" spans="1:9">
      <c r="A12" s="15">
        <v>58</v>
      </c>
      <c r="B12" s="1" t="s">
        <v>104</v>
      </c>
      <c r="C12" s="2" t="s">
        <v>103</v>
      </c>
      <c r="D12" s="2"/>
      <c r="E12" s="2"/>
      <c r="F12" s="2"/>
      <c r="G12" s="2"/>
      <c r="H12" s="2"/>
    </row>
    <row r="13" spans="1:9">
      <c r="A13" s="7">
        <v>60</v>
      </c>
      <c r="B13" s="1" t="s">
        <v>102</v>
      </c>
      <c r="C13" s="1" t="s">
        <v>101</v>
      </c>
      <c r="D13" s="1"/>
      <c r="E13" s="1"/>
      <c r="F13" s="1"/>
      <c r="G13" s="1"/>
      <c r="H13" s="1"/>
    </row>
    <row r="14" spans="1:9">
      <c r="A14" s="7">
        <v>61</v>
      </c>
      <c r="B14" s="1" t="s">
        <v>58</v>
      </c>
      <c r="C14" s="1" t="s">
        <v>87</v>
      </c>
      <c r="D14" s="1"/>
      <c r="E14" s="1"/>
      <c r="F14" s="1"/>
      <c r="G14" s="1"/>
      <c r="H14" s="1"/>
    </row>
    <row r="15" spans="1:9">
      <c r="A15" s="7">
        <v>63</v>
      </c>
      <c r="B15" s="1" t="s">
        <v>100</v>
      </c>
      <c r="C15" s="1" t="s">
        <v>99</v>
      </c>
      <c r="D15" s="1"/>
      <c r="E15" s="1"/>
      <c r="F15" s="1"/>
      <c r="G15" s="1"/>
      <c r="H15" s="1"/>
      <c r="I15" s="3"/>
    </row>
    <row r="16" spans="1:9">
      <c r="A16" s="7">
        <v>64</v>
      </c>
      <c r="B16" s="1" t="s">
        <v>98</v>
      </c>
      <c r="C16" s="1" t="s">
        <v>97</v>
      </c>
      <c r="D16" s="1"/>
      <c r="E16" s="1"/>
      <c r="F16" s="1"/>
      <c r="G16" s="1"/>
      <c r="H16" s="1"/>
    </row>
    <row r="17" spans="1:9">
      <c r="A17" s="8">
        <v>65</v>
      </c>
      <c r="B17" s="1" t="s">
        <v>96</v>
      </c>
      <c r="C17" s="1" t="s">
        <v>95</v>
      </c>
      <c r="D17" s="2"/>
      <c r="E17" s="2"/>
      <c r="F17" s="2"/>
      <c r="G17" s="2"/>
      <c r="H17" s="2"/>
    </row>
    <row r="18" spans="1:9">
      <c r="A18" s="7">
        <v>66</v>
      </c>
      <c r="B18" s="1" t="s">
        <v>94</v>
      </c>
      <c r="C18" s="1" t="s">
        <v>93</v>
      </c>
      <c r="D18" s="1"/>
      <c r="E18" s="1"/>
      <c r="F18" s="1"/>
      <c r="G18" s="1"/>
      <c r="H18" s="1"/>
    </row>
    <row r="19" spans="1:9">
      <c r="A19" s="7">
        <v>68</v>
      </c>
      <c r="B19" s="1" t="s">
        <v>92</v>
      </c>
      <c r="C19" s="1" t="s">
        <v>91</v>
      </c>
      <c r="D19" s="1"/>
      <c r="E19" s="1"/>
      <c r="F19" s="1"/>
      <c r="G19" s="1"/>
      <c r="H19" s="1"/>
    </row>
    <row r="20" spans="1:9">
      <c r="A20" s="7">
        <v>68</v>
      </c>
      <c r="B20" s="1" t="s">
        <v>90</v>
      </c>
      <c r="C20" s="1" t="s">
        <v>89</v>
      </c>
      <c r="D20" s="1"/>
      <c r="E20" s="1"/>
      <c r="F20" s="1"/>
      <c r="G20" s="1"/>
      <c r="H20" s="1"/>
    </row>
    <row r="21" spans="1:9">
      <c r="A21" s="7">
        <v>71</v>
      </c>
      <c r="B21" s="1" t="s">
        <v>88</v>
      </c>
      <c r="C21" s="1" t="s">
        <v>87</v>
      </c>
      <c r="D21" s="1"/>
      <c r="E21" s="1"/>
      <c r="F21" s="1"/>
      <c r="G21" s="1"/>
      <c r="H21" s="1"/>
    </row>
    <row r="22" spans="1:9">
      <c r="A22" s="7">
        <v>72</v>
      </c>
      <c r="B22" s="1" t="s">
        <v>86</v>
      </c>
      <c r="C22" s="1" t="s">
        <v>85</v>
      </c>
      <c r="D22" s="1"/>
      <c r="E22" s="1"/>
      <c r="F22" s="1"/>
      <c r="G22" s="1"/>
      <c r="H22" s="1"/>
    </row>
    <row r="23" spans="1:9">
      <c r="A23" s="7">
        <v>72</v>
      </c>
      <c r="B23" s="1" t="s">
        <v>84</v>
      </c>
      <c r="C23" s="1" t="s">
        <v>83</v>
      </c>
      <c r="D23" s="1"/>
      <c r="E23" s="1"/>
      <c r="F23" s="1"/>
      <c r="G23" s="1"/>
      <c r="H23" s="1"/>
    </row>
    <row r="24" spans="1:9">
      <c r="A24" s="7">
        <v>72</v>
      </c>
      <c r="B24" s="1" t="s">
        <v>82</v>
      </c>
      <c r="C24" s="1" t="s">
        <v>81</v>
      </c>
      <c r="D24" s="1"/>
      <c r="E24" s="1"/>
      <c r="F24" s="1"/>
      <c r="G24" s="1"/>
      <c r="H24" s="1"/>
    </row>
    <row r="25" spans="1:9">
      <c r="A25" s="7">
        <v>74</v>
      </c>
      <c r="B25" s="1" t="s">
        <v>80</v>
      </c>
      <c r="C25" s="1" t="s">
        <v>79</v>
      </c>
      <c r="D25" s="1"/>
      <c r="E25" s="1"/>
      <c r="F25" s="1"/>
      <c r="G25" s="1"/>
      <c r="H25" s="1"/>
    </row>
    <row r="26" spans="1:9">
      <c r="A26" s="7">
        <v>76</v>
      </c>
      <c r="B26" s="1" t="s">
        <v>78</v>
      </c>
      <c r="C26" s="1" t="s">
        <v>77</v>
      </c>
      <c r="D26" s="1"/>
      <c r="E26" s="1"/>
      <c r="F26" s="1"/>
      <c r="G26" s="1"/>
      <c r="H26" s="1"/>
    </row>
    <row r="27" spans="1:9">
      <c r="A27" s="7">
        <v>77</v>
      </c>
      <c r="B27" s="1" t="s">
        <v>76</v>
      </c>
      <c r="C27" s="1" t="s">
        <v>75</v>
      </c>
      <c r="D27" s="1"/>
      <c r="E27" s="1"/>
      <c r="F27" s="1"/>
      <c r="G27" s="1"/>
      <c r="H27" s="1"/>
    </row>
    <row r="28" spans="1:9">
      <c r="A28" s="7">
        <v>81</v>
      </c>
      <c r="B28" s="1" t="s">
        <v>125</v>
      </c>
      <c r="C28" s="1" t="s">
        <v>74</v>
      </c>
      <c r="D28" s="1"/>
      <c r="E28" s="1"/>
      <c r="F28" s="1"/>
      <c r="G28" s="1"/>
      <c r="H28" s="1"/>
    </row>
    <row r="29" spans="1:9">
      <c r="A29" s="7">
        <v>82</v>
      </c>
      <c r="B29" s="1" t="s">
        <v>126</v>
      </c>
      <c r="C29" s="1" t="s">
        <v>73</v>
      </c>
      <c r="D29" s="1"/>
      <c r="E29" s="1"/>
      <c r="F29" s="1"/>
      <c r="G29" s="1"/>
      <c r="H29" s="1"/>
      <c r="I29" s="3"/>
    </row>
    <row r="30" spans="1:9">
      <c r="A30" s="7">
        <v>82</v>
      </c>
      <c r="B30" s="1" t="s">
        <v>72</v>
      </c>
      <c r="C30" s="1" t="s">
        <v>71</v>
      </c>
      <c r="D30" s="1"/>
      <c r="E30" s="1"/>
      <c r="F30" s="1"/>
      <c r="G30" s="1"/>
      <c r="H30" s="1"/>
      <c r="I30" s="3"/>
    </row>
    <row r="31" spans="1:9">
      <c r="A31" s="7">
        <v>84</v>
      </c>
      <c r="B31" s="1" t="s">
        <v>70</v>
      </c>
      <c r="C31" s="1" t="s">
        <v>69</v>
      </c>
      <c r="D31" s="1"/>
      <c r="E31" s="1"/>
      <c r="F31" s="1"/>
      <c r="G31" s="1"/>
      <c r="H31" s="1"/>
    </row>
    <row r="32" spans="1:9">
      <c r="A32" s="8">
        <v>85</v>
      </c>
      <c r="B32" s="1" t="s">
        <v>68</v>
      </c>
      <c r="C32" s="1" t="s">
        <v>34</v>
      </c>
      <c r="D32" s="2"/>
      <c r="E32" s="2"/>
      <c r="F32" s="2"/>
      <c r="G32" s="2"/>
      <c r="H32" s="2"/>
      <c r="I32" s="10"/>
    </row>
    <row r="33" spans="1:9">
      <c r="A33" s="7">
        <v>86</v>
      </c>
      <c r="B33" s="1" t="s">
        <v>67</v>
      </c>
      <c r="C33" s="1" t="s">
        <v>66</v>
      </c>
      <c r="D33" s="1"/>
      <c r="E33" s="1"/>
      <c r="F33" s="1"/>
      <c r="G33" s="1"/>
      <c r="H33" s="1"/>
      <c r="I33" s="3"/>
    </row>
    <row r="34" spans="1:9">
      <c r="A34" s="7">
        <v>88</v>
      </c>
      <c r="B34" s="1" t="s">
        <v>65</v>
      </c>
      <c r="C34" s="1" t="s">
        <v>64</v>
      </c>
      <c r="D34" s="1"/>
      <c r="E34" s="1"/>
      <c r="F34" s="1"/>
      <c r="G34" s="1"/>
      <c r="H34" s="1"/>
      <c r="I34" s="3"/>
    </row>
    <row r="35" spans="1:9">
      <c r="A35" s="7">
        <v>153</v>
      </c>
      <c r="B35" s="1" t="s">
        <v>63</v>
      </c>
      <c r="C35" s="1" t="s">
        <v>62</v>
      </c>
      <c r="D35" s="1"/>
      <c r="E35" s="1"/>
      <c r="F35" s="1"/>
      <c r="G35" s="1"/>
      <c r="H35" s="1"/>
    </row>
    <row r="36" spans="1:9">
      <c r="A36" s="7">
        <v>294</v>
      </c>
      <c r="B36" s="1" t="s">
        <v>127</v>
      </c>
      <c r="C36" s="1" t="s">
        <v>61</v>
      </c>
      <c r="D36" s="1"/>
      <c r="E36" s="1"/>
      <c r="F36" s="1"/>
      <c r="G36" s="1"/>
      <c r="H36" s="1"/>
      <c r="I36" s="3"/>
    </row>
    <row r="37" spans="1:9">
      <c r="A37" s="7">
        <v>871</v>
      </c>
      <c r="B37" s="1" t="s">
        <v>60</v>
      </c>
      <c r="C37" s="1" t="s">
        <v>59</v>
      </c>
      <c r="D37" s="2"/>
      <c r="E37" s="2"/>
      <c r="F37" s="2"/>
      <c r="G37" s="1"/>
      <c r="H37" s="2"/>
    </row>
    <row r="38" spans="1:9">
      <c r="A38" s="6" t="s">
        <v>128</v>
      </c>
      <c r="B38" s="1" t="s">
        <v>58</v>
      </c>
      <c r="C38" s="1" t="s">
        <v>57</v>
      </c>
      <c r="D38" s="1"/>
      <c r="E38" s="1"/>
      <c r="G38" s="1"/>
      <c r="H38" s="1"/>
    </row>
    <row r="39" spans="1:9">
      <c r="B39" s="1" t="s">
        <v>56</v>
      </c>
    </row>
    <row r="40" spans="1:9">
      <c r="E40" s="3">
        <v>10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H34"/>
  <sheetViews>
    <sheetView zoomScaleNormal="100" workbookViewId="0">
      <selection activeCell="F2" sqref="F2:H34"/>
    </sheetView>
  </sheetViews>
  <sheetFormatPr defaultRowHeight="15"/>
  <cols>
    <col min="1" max="1" width="6.85546875" customWidth="1"/>
    <col min="2" max="2" width="7.5703125" style="18" customWidth="1"/>
    <col min="3" max="3" width="9.85546875" style="18" customWidth="1"/>
    <col min="4" max="4" width="32" customWidth="1"/>
    <col min="5" max="5" width="3.7109375" customWidth="1"/>
    <col min="6" max="6" width="6" style="18" customWidth="1"/>
    <col min="7" max="7" width="11.7109375" style="18" customWidth="1"/>
    <col min="8" max="8" width="38.140625" customWidth="1"/>
  </cols>
  <sheetData>
    <row r="2" spans="2:8">
      <c r="B2" s="20" t="s">
        <v>287</v>
      </c>
      <c r="C2" s="20" t="s">
        <v>288</v>
      </c>
      <c r="D2" s="21" t="s">
        <v>1</v>
      </c>
      <c r="E2" s="19"/>
      <c r="F2" s="20" t="s">
        <v>287</v>
      </c>
      <c r="G2" s="20" t="s">
        <v>288</v>
      </c>
      <c r="H2" s="21" t="s">
        <v>1</v>
      </c>
    </row>
    <row r="3" spans="2:8">
      <c r="B3" s="22">
        <v>1</v>
      </c>
      <c r="C3" s="22" t="s">
        <v>211</v>
      </c>
      <c r="D3" s="23" t="s">
        <v>212</v>
      </c>
      <c r="F3" s="22">
        <v>54</v>
      </c>
      <c r="G3" s="22" t="s">
        <v>257</v>
      </c>
      <c r="H3" s="23" t="s">
        <v>258</v>
      </c>
    </row>
    <row r="4" spans="2:8">
      <c r="B4" s="22">
        <v>2</v>
      </c>
      <c r="C4" s="22" t="s">
        <v>213</v>
      </c>
      <c r="D4" s="23" t="s">
        <v>214</v>
      </c>
      <c r="F4" s="22">
        <v>55</v>
      </c>
      <c r="G4" s="22" t="s">
        <v>259</v>
      </c>
      <c r="H4" s="23" t="s">
        <v>260</v>
      </c>
    </row>
    <row r="5" spans="2:8">
      <c r="B5" s="22">
        <v>3</v>
      </c>
      <c r="C5" s="22" t="s">
        <v>137</v>
      </c>
      <c r="D5" s="23" t="s">
        <v>130</v>
      </c>
      <c r="F5" s="22">
        <v>56</v>
      </c>
      <c r="G5" s="22" t="s">
        <v>261</v>
      </c>
      <c r="H5" s="23" t="s">
        <v>262</v>
      </c>
    </row>
    <row r="6" spans="2:8">
      <c r="B6" s="22">
        <v>4</v>
      </c>
      <c r="C6" s="22" t="s">
        <v>215</v>
      </c>
      <c r="D6" s="23" t="s">
        <v>216</v>
      </c>
      <c r="F6" s="22">
        <v>57</v>
      </c>
      <c r="G6" s="22" t="s">
        <v>263</v>
      </c>
      <c r="H6" s="23" t="s">
        <v>264</v>
      </c>
    </row>
    <row r="7" spans="2:8">
      <c r="B7" s="22">
        <v>5</v>
      </c>
      <c r="C7" s="22" t="s">
        <v>217</v>
      </c>
      <c r="D7" s="23" t="s">
        <v>218</v>
      </c>
      <c r="F7" s="22">
        <v>58</v>
      </c>
      <c r="G7" s="22" t="s">
        <v>265</v>
      </c>
      <c r="H7" s="23" t="s">
        <v>266</v>
      </c>
    </row>
    <row r="8" spans="2:8">
      <c r="B8" s="22">
        <v>6</v>
      </c>
      <c r="C8" s="22" t="s">
        <v>217</v>
      </c>
      <c r="D8" s="23" t="s">
        <v>218</v>
      </c>
      <c r="F8" s="22">
        <v>60</v>
      </c>
      <c r="G8" s="22" t="s">
        <v>267</v>
      </c>
      <c r="H8" s="23" t="s">
        <v>268</v>
      </c>
    </row>
    <row r="9" spans="2:8">
      <c r="B9" s="22">
        <v>7</v>
      </c>
      <c r="C9" s="22" t="s">
        <v>141</v>
      </c>
      <c r="D9" s="23" t="s">
        <v>9</v>
      </c>
      <c r="F9" s="22">
        <v>61</v>
      </c>
      <c r="G9" s="22" t="s">
        <v>162</v>
      </c>
      <c r="H9" s="23" t="s">
        <v>87</v>
      </c>
    </row>
    <row r="10" spans="2:8">
      <c r="B10" s="22">
        <v>9</v>
      </c>
      <c r="C10" s="22" t="s">
        <v>219</v>
      </c>
      <c r="D10" s="23" t="s">
        <v>220</v>
      </c>
      <c r="F10" s="22">
        <v>63</v>
      </c>
      <c r="G10" s="22" t="s">
        <v>269</v>
      </c>
      <c r="H10" s="23" t="s">
        <v>214</v>
      </c>
    </row>
    <row r="11" spans="2:8">
      <c r="B11" s="22">
        <v>10</v>
      </c>
      <c r="C11" s="22" t="s">
        <v>221</v>
      </c>
      <c r="D11" s="23" t="s">
        <v>222</v>
      </c>
      <c r="F11" s="22">
        <v>64</v>
      </c>
      <c r="G11" s="22" t="s">
        <v>196</v>
      </c>
      <c r="H11" s="23" t="s">
        <v>97</v>
      </c>
    </row>
    <row r="12" spans="2:8">
      <c r="B12" s="22">
        <v>11</v>
      </c>
      <c r="C12" s="22" t="s">
        <v>223</v>
      </c>
      <c r="D12" s="23" t="s">
        <v>224</v>
      </c>
      <c r="F12" s="22">
        <v>65</v>
      </c>
      <c r="G12" s="22" t="s">
        <v>197</v>
      </c>
      <c r="H12" s="23" t="s">
        <v>95</v>
      </c>
    </row>
    <row r="13" spans="2:8">
      <c r="B13" s="22">
        <v>12</v>
      </c>
      <c r="C13" s="22" t="s">
        <v>184</v>
      </c>
      <c r="D13" s="23" t="s">
        <v>16</v>
      </c>
      <c r="F13" s="22">
        <v>66</v>
      </c>
      <c r="G13" s="22" t="s">
        <v>270</v>
      </c>
      <c r="H13" s="23" t="s">
        <v>271</v>
      </c>
    </row>
    <row r="14" spans="2:8">
      <c r="B14" s="22">
        <v>13</v>
      </c>
      <c r="C14" s="22" t="s">
        <v>225</v>
      </c>
      <c r="D14" s="23" t="s">
        <v>226</v>
      </c>
      <c r="F14" s="22">
        <v>68</v>
      </c>
      <c r="G14" s="22" t="s">
        <v>167</v>
      </c>
      <c r="H14" s="23" t="s">
        <v>198</v>
      </c>
    </row>
    <row r="15" spans="2:8">
      <c r="B15" s="22">
        <v>16</v>
      </c>
      <c r="C15" s="22"/>
      <c r="D15" s="23" t="s">
        <v>185</v>
      </c>
      <c r="F15" s="22">
        <v>68</v>
      </c>
      <c r="G15" s="22" t="s">
        <v>272</v>
      </c>
      <c r="H15" s="23" t="s">
        <v>273</v>
      </c>
    </row>
    <row r="16" spans="2:8">
      <c r="B16" s="22">
        <v>20</v>
      </c>
      <c r="C16" s="22" t="s">
        <v>146</v>
      </c>
      <c r="D16" s="23" t="s">
        <v>21</v>
      </c>
      <c r="F16" s="22">
        <v>71</v>
      </c>
      <c r="G16" s="22" t="s">
        <v>274</v>
      </c>
      <c r="H16" s="23" t="s">
        <v>275</v>
      </c>
    </row>
    <row r="17" spans="2:8">
      <c r="B17" s="22">
        <v>21</v>
      </c>
      <c r="C17" s="22" t="s">
        <v>227</v>
      </c>
      <c r="D17" s="23" t="s">
        <v>228</v>
      </c>
      <c r="F17" s="22">
        <v>72</v>
      </c>
      <c r="G17" s="22"/>
      <c r="H17" s="23" t="s">
        <v>200</v>
      </c>
    </row>
    <row r="18" spans="2:8">
      <c r="B18" s="22">
        <v>22</v>
      </c>
      <c r="C18" s="22" t="s">
        <v>229</v>
      </c>
      <c r="D18" s="23" t="s">
        <v>230</v>
      </c>
      <c r="F18" s="22">
        <v>72</v>
      </c>
      <c r="G18" s="22" t="s">
        <v>170</v>
      </c>
      <c r="H18" s="23" t="s">
        <v>209</v>
      </c>
    </row>
    <row r="19" spans="2:8">
      <c r="B19" s="22">
        <v>24</v>
      </c>
      <c r="C19" s="22" t="s">
        <v>231</v>
      </c>
      <c r="D19" s="23" t="s">
        <v>232</v>
      </c>
      <c r="F19" s="22">
        <v>72</v>
      </c>
      <c r="G19" s="22" t="s">
        <v>171</v>
      </c>
      <c r="H19" s="23" t="s">
        <v>81</v>
      </c>
    </row>
    <row r="20" spans="2:8">
      <c r="B20" s="22">
        <v>25</v>
      </c>
      <c r="C20" s="22" t="s">
        <v>233</v>
      </c>
      <c r="D20" s="23" t="s">
        <v>234</v>
      </c>
      <c r="F20" s="22">
        <v>74</v>
      </c>
      <c r="G20" s="22" t="s">
        <v>276</v>
      </c>
      <c r="H20" s="23" t="s">
        <v>277</v>
      </c>
    </row>
    <row r="21" spans="2:8">
      <c r="B21" s="22">
        <v>26</v>
      </c>
      <c r="C21" s="22" t="s">
        <v>235</v>
      </c>
      <c r="D21" s="23" t="s">
        <v>236</v>
      </c>
      <c r="F21" s="22">
        <v>76</v>
      </c>
      <c r="G21" s="22" t="s">
        <v>278</v>
      </c>
      <c r="H21" s="23" t="s">
        <v>279</v>
      </c>
    </row>
    <row r="22" spans="2:8">
      <c r="B22" s="22">
        <v>27</v>
      </c>
      <c r="C22" s="22" t="s">
        <v>237</v>
      </c>
      <c r="D22" s="23" t="s">
        <v>238</v>
      </c>
      <c r="F22" s="22">
        <v>77</v>
      </c>
      <c r="G22" s="22" t="s">
        <v>174</v>
      </c>
      <c r="H22" s="23" t="s">
        <v>75</v>
      </c>
    </row>
    <row r="23" spans="2:8">
      <c r="B23" s="22">
        <v>27</v>
      </c>
      <c r="C23" s="22" t="s">
        <v>149</v>
      </c>
      <c r="D23" s="23" t="s">
        <v>189</v>
      </c>
      <c r="F23" s="22">
        <v>81</v>
      </c>
      <c r="G23" s="22" t="s">
        <v>201</v>
      </c>
      <c r="H23" s="23" t="s">
        <v>74</v>
      </c>
    </row>
    <row r="24" spans="2:8">
      <c r="B24" s="22">
        <v>27</v>
      </c>
      <c r="C24" s="22" t="s">
        <v>150</v>
      </c>
      <c r="D24" s="23" t="s">
        <v>190</v>
      </c>
      <c r="F24" s="22">
        <v>82</v>
      </c>
      <c r="G24" s="22" t="s">
        <v>176</v>
      </c>
      <c r="H24" s="23" t="s">
        <v>202</v>
      </c>
    </row>
    <row r="25" spans="2:8">
      <c r="B25" s="22">
        <v>28</v>
      </c>
      <c r="C25" s="22" t="s">
        <v>239</v>
      </c>
      <c r="D25" s="23" t="s">
        <v>240</v>
      </c>
      <c r="F25" s="22">
        <v>82</v>
      </c>
      <c r="G25" s="22" t="s">
        <v>280</v>
      </c>
      <c r="H25" s="23" t="s">
        <v>281</v>
      </c>
    </row>
    <row r="26" spans="2:8">
      <c r="B26" s="22">
        <v>31</v>
      </c>
      <c r="C26" s="22" t="s">
        <v>241</v>
      </c>
      <c r="D26" s="23" t="s">
        <v>242</v>
      </c>
      <c r="F26" s="22">
        <v>84</v>
      </c>
      <c r="G26" s="22" t="s">
        <v>177</v>
      </c>
      <c r="H26" s="23" t="s">
        <v>69</v>
      </c>
    </row>
    <row r="27" spans="2:8">
      <c r="B27" s="22">
        <v>32</v>
      </c>
      <c r="C27" s="22" t="s">
        <v>243</v>
      </c>
      <c r="D27" s="23" t="s">
        <v>244</v>
      </c>
      <c r="F27" s="22">
        <v>85</v>
      </c>
      <c r="G27" s="22" t="s">
        <v>178</v>
      </c>
      <c r="H27" s="23" t="s">
        <v>34</v>
      </c>
    </row>
    <row r="28" spans="2:8">
      <c r="B28" s="22">
        <v>36</v>
      </c>
      <c r="C28" s="22" t="s">
        <v>152</v>
      </c>
      <c r="D28" s="23" t="s">
        <v>46</v>
      </c>
      <c r="F28" s="22">
        <v>86</v>
      </c>
      <c r="G28" s="22" t="s">
        <v>204</v>
      </c>
      <c r="H28" s="23" t="s">
        <v>66</v>
      </c>
    </row>
    <row r="29" spans="2:8">
      <c r="B29" s="22">
        <v>42</v>
      </c>
      <c r="C29" s="22" t="s">
        <v>245</v>
      </c>
      <c r="D29" s="23" t="s">
        <v>246</v>
      </c>
      <c r="F29" s="22">
        <v>88</v>
      </c>
      <c r="G29" s="22" t="s">
        <v>205</v>
      </c>
      <c r="H29" s="23" t="s">
        <v>64</v>
      </c>
    </row>
    <row r="30" spans="2:8">
      <c r="B30" s="22">
        <v>43</v>
      </c>
      <c r="C30" s="22" t="s">
        <v>247</v>
      </c>
      <c r="D30" s="23" t="s">
        <v>248</v>
      </c>
      <c r="F30" s="22">
        <v>153</v>
      </c>
      <c r="G30" s="22" t="s">
        <v>282</v>
      </c>
      <c r="H30" s="23" t="s">
        <v>283</v>
      </c>
    </row>
    <row r="31" spans="2:8">
      <c r="B31" s="22">
        <v>44</v>
      </c>
      <c r="C31" s="22" t="s">
        <v>249</v>
      </c>
      <c r="D31" s="23" t="s">
        <v>250</v>
      </c>
      <c r="F31" s="22">
        <v>294</v>
      </c>
      <c r="G31" s="22" t="s">
        <v>284</v>
      </c>
      <c r="H31" s="23" t="s">
        <v>285</v>
      </c>
    </row>
    <row r="32" spans="2:8">
      <c r="B32" s="22">
        <v>45</v>
      </c>
      <c r="C32" s="22" t="s">
        <v>251</v>
      </c>
      <c r="D32" s="23" t="s">
        <v>252</v>
      </c>
      <c r="F32" s="22">
        <v>871</v>
      </c>
      <c r="G32" s="22" t="s">
        <v>286</v>
      </c>
      <c r="H32" s="23" t="s">
        <v>208</v>
      </c>
    </row>
    <row r="33" spans="2:8">
      <c r="B33" s="22">
        <v>52</v>
      </c>
      <c r="C33" s="22" t="s">
        <v>253</v>
      </c>
      <c r="D33" s="23" t="s">
        <v>254</v>
      </c>
      <c r="F33" s="22"/>
      <c r="G33" s="22" t="s">
        <v>274</v>
      </c>
      <c r="H33" s="23" t="s">
        <v>275</v>
      </c>
    </row>
    <row r="34" spans="2:8">
      <c r="B34" s="22">
        <v>53</v>
      </c>
      <c r="C34" s="22" t="s">
        <v>255</v>
      </c>
      <c r="D34" s="23" t="s">
        <v>256</v>
      </c>
      <c r="F34" s="22"/>
      <c r="G34" s="22"/>
      <c r="H34" s="23"/>
    </row>
  </sheetData>
  <pageMargins left="0.7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P65"/>
  <sheetViews>
    <sheetView tabSelected="1" workbookViewId="0">
      <selection activeCell="B2" sqref="B2:F65"/>
    </sheetView>
  </sheetViews>
  <sheetFormatPr defaultRowHeight="15"/>
  <cols>
    <col min="2" max="2" width="12.7109375" style="14" customWidth="1"/>
    <col min="3" max="3" width="14.42578125" style="14" customWidth="1"/>
    <col min="4" max="4" width="22.42578125" style="14" customWidth="1"/>
    <col min="5" max="5" width="10.7109375" style="16" customWidth="1"/>
    <col min="6" max="6" width="38" style="14" customWidth="1"/>
    <col min="7" max="7" width="28.7109375" style="14" customWidth="1"/>
    <col min="8" max="16" width="9.140625" style="14"/>
  </cols>
  <sheetData>
    <row r="2" spans="2:6">
      <c r="B2" s="6"/>
      <c r="C2" s="1" t="s">
        <v>0</v>
      </c>
      <c r="D2" s="1" t="s">
        <v>1</v>
      </c>
    </row>
    <row r="3" spans="2:6">
      <c r="B3" s="13">
        <v>1</v>
      </c>
      <c r="C3" s="1" t="s">
        <v>135</v>
      </c>
      <c r="D3" t="s">
        <v>121</v>
      </c>
      <c r="E3" t="str">
        <f>IF(ISNA(VLOOKUP(TRIM(C3),[1]!Table_Query_from_BetcoViews[[#All],[AlternateID]:[MainSKU]],4,FALSE))=TRUE,(C3),(LEFT(VLOOKUP(TRIM(C3),[1]!Table_Query_from_BetcoViews[[#All],[AlternateID]:[MainSKU]],4,FALSE),6)))</f>
        <v>E82116</v>
      </c>
      <c r="F3" s="17" t="str">
        <f>IFERROR(VLOOKUP(TRIM(C3),[1]!Table_Query_from_BetcoViews[[AlternateID]:[ItemDescr2]],5,FALSE),D3)</f>
        <v>DM1400/1800  telescoping wand</v>
      </c>
    </row>
    <row r="4" spans="2:6">
      <c r="B4" s="7">
        <v>2</v>
      </c>
      <c r="C4" s="1" t="s">
        <v>136</v>
      </c>
      <c r="D4" s="1" t="s">
        <v>129</v>
      </c>
      <c r="E4" t="str">
        <f>IF(ISNA(VLOOKUP(TRIM(C4),[1]!Table_Query_from_BetcoViews[[#All],[AlternateID]:[MainSKU]],4,FALSE))=TRUE,(C4),(LEFT(VLOOKUP(TRIM(C4),[1]!Table_Query_from_BetcoViews[[#All],[AlternateID]:[MainSKU]],4,FALSE),6)))</f>
        <v>E82095</v>
      </c>
      <c r="F4" s="17" t="str">
        <f>IFERROR(VLOOKUP(TRIM(C4),[1]!Table_Query_from_BetcoViews[[AlternateID]:[ItemDescr2]],5,FALSE),D4)</f>
        <v>DM1400/1800  screw</v>
      </c>
    </row>
    <row r="5" spans="2:6">
      <c r="B5" s="7">
        <v>3</v>
      </c>
      <c r="C5" s="1" t="s">
        <v>137</v>
      </c>
      <c r="D5" s="1" t="s">
        <v>130</v>
      </c>
      <c r="E5" t="str">
        <f>IF(ISNA(VLOOKUP(TRIM(C5),[1]!Table_Query_from_BetcoViews[[#All],[AlternateID]:[MainSKU]],4,FALSE))=TRUE,(C5),(LEFT(VLOOKUP(TRIM(C5),[1]!Table_Query_from_BetcoViews[[#All],[AlternateID]:[MainSKU]],4,FALSE),6)))</f>
        <v>0000021</v>
      </c>
      <c r="F5" s="17" t="str">
        <f>IFERROR(VLOOKUP(TRIM(C5),[1]!Table_Query_from_BetcoViews[[AlternateID]:[ItemDescr2]],5,FALSE),D5)</f>
        <v>Screw, 3.5 x 18</v>
      </c>
    </row>
    <row r="6" spans="2:6">
      <c r="B6" s="7">
        <v>4</v>
      </c>
      <c r="C6" s="1" t="s">
        <v>138</v>
      </c>
      <c r="D6" s="1" t="s">
        <v>5</v>
      </c>
      <c r="E6" t="str">
        <f>IF(ISNA(VLOOKUP(TRIM(C6),[1]!Table_Query_from_BetcoViews[[#All],[AlternateID]:[MainSKU]],4,FALSE))=TRUE,(C6),(LEFT(VLOOKUP(TRIM(C6),[1]!Table_Query_from_BetcoViews[[#All],[AlternateID]:[MainSKU]],4,FALSE),6)))</f>
        <v>E82094</v>
      </c>
      <c r="F6" s="17" t="str">
        <f>IFERROR(VLOOKUP(TRIM(C6),[1]!Table_Query_from_BetcoViews[[AlternateID]:[ItemDescr2]],5,FALSE),D6)</f>
        <v>DM1400/1800   screw 3.5 x 25</v>
      </c>
    </row>
    <row r="7" spans="2:6">
      <c r="B7" s="8">
        <v>5</v>
      </c>
      <c r="C7" s="1" t="s">
        <v>210</v>
      </c>
      <c r="D7" s="1" t="s">
        <v>131</v>
      </c>
      <c r="E7" t="str">
        <f>IF(ISNA(VLOOKUP(TRIM(C7),[1]!Table_Query_from_BetcoViews[[#All],[AlternateID]:[MainSKU]],4,FALSE))=TRUE,(C7),(LEFT(VLOOKUP(TRIM(C7),[1]!Table_Query_from_BetcoViews[[#All],[AlternateID]:[MainSKU]],4,FALSE),6)))</f>
        <v>E82237</v>
      </c>
      <c r="F7" s="17" t="str">
        <f>IFERROR(VLOOKUP(TRIM(C7),[1]!Table_Query_from_BetcoViews[[AlternateID]:[ItemDescr2]],5,FALSE),D7)</f>
        <v>DM1400/1800  handle</v>
      </c>
    </row>
    <row r="8" spans="2:6">
      <c r="B8" s="7">
        <v>6</v>
      </c>
      <c r="C8" s="1" t="s">
        <v>140</v>
      </c>
      <c r="D8" s="1" t="s">
        <v>7</v>
      </c>
      <c r="E8" t="str">
        <f>IF(ISNA(VLOOKUP(TRIM(C8),[1]!Table_Query_from_BetcoViews[[#All],[AlternateID]:[MainSKU]],4,FALSE))=TRUE,(C8),(LEFT(VLOOKUP(TRIM(C8),[1]!Table_Query_from_BetcoViews[[#All],[AlternateID]:[MainSKU]],4,FALSE),6)))</f>
        <v>E82237</v>
      </c>
      <c r="F8" s="17" t="str">
        <f>IFERROR(VLOOKUP(TRIM(C8),[1]!Table_Query_from_BetcoViews[[AlternateID]:[ItemDescr2]],5,FALSE),D8)</f>
        <v>DM1400/1800  handle</v>
      </c>
    </row>
    <row r="9" spans="2:6">
      <c r="B9" s="7">
        <v>7</v>
      </c>
      <c r="C9" s="1" t="s">
        <v>141</v>
      </c>
      <c r="D9" s="1" t="s">
        <v>9</v>
      </c>
      <c r="E9" t="str">
        <f>IF(ISNA(VLOOKUP(TRIM(C9),[1]!Table_Query_from_BetcoViews[[#All],[AlternateID]:[MainSKU]],4,FALSE))=TRUE,(C9),(LEFT(VLOOKUP(TRIM(C9),[1]!Table_Query_from_BetcoViews[[#All],[AlternateID]:[MainSKU]],4,FALSE),6)))</f>
        <v>0400070</v>
      </c>
      <c r="F9" s="17" t="str">
        <f>IFERROR(VLOOKUP(TRIM(C9),[1]!Table_Query_from_BetcoViews[[AlternateID]:[ItemDescr2]],5,FALSE),D9)</f>
        <v>Sleeve</v>
      </c>
    </row>
    <row r="10" spans="2:6">
      <c r="B10" s="7">
        <v>9</v>
      </c>
      <c r="C10" s="1" t="s">
        <v>182</v>
      </c>
      <c r="D10" s="1" t="s">
        <v>11</v>
      </c>
      <c r="E10" t="str">
        <f>IF(ISNA(VLOOKUP(TRIM(C10),[1]!Table_Query_from_BetcoViews[[#All],[AlternateID]:[MainSKU]],4,FALSE))=TRUE,(C10),(LEFT(VLOOKUP(TRIM(C10),[1]!Table_Query_from_BetcoViews[[#All],[AlternateID]:[MainSKU]],4,FALSE),6)))</f>
        <v>E82128</v>
      </c>
      <c r="F10" s="17" t="str">
        <f>IFERROR(VLOOKUP(TRIM(C10),[1]!Table_Query_from_BetcoViews[[AlternateID]:[ItemDescr2]],5,FALSE),D10)</f>
        <v>DM1400/1800  power switch</v>
      </c>
    </row>
    <row r="11" spans="2:6">
      <c r="B11" s="7">
        <v>10</v>
      </c>
      <c r="C11" s="1" t="s">
        <v>183</v>
      </c>
      <c r="D11" s="1" t="s">
        <v>13</v>
      </c>
      <c r="E11" t="str">
        <f>IF(ISNA(VLOOKUP(TRIM(C11),[1]!Table_Query_from_BetcoViews[[#All],[AlternateID]:[MainSKU]],4,FALSE))=TRUE,(C11),(LEFT(VLOOKUP(TRIM(C11),[1]!Table_Query_from_BetcoViews[[#All],[AlternateID]:[MainSKU]],4,FALSE),6)))</f>
        <v>E82129</v>
      </c>
      <c r="F11" s="17" t="str">
        <f>IFERROR(VLOOKUP(TRIM(C11),[1]!Table_Query_from_BetcoViews[[AlternateID]:[ItemDescr2]],5,FALSE),D11)</f>
        <v>DM1400/1800  bag full indicator</v>
      </c>
    </row>
    <row r="12" spans="2:6">
      <c r="B12" s="13">
        <v>11</v>
      </c>
      <c r="C12" s="1" t="s">
        <v>142</v>
      </c>
      <c r="D12" s="1" t="s">
        <v>15</v>
      </c>
      <c r="E12" t="str">
        <f>IF(ISNA(VLOOKUP(TRIM(C12),[1]!Table_Query_from_BetcoViews[[#All],[AlternateID]:[MainSKU]],4,FALSE))=TRUE,(C12),(LEFT(VLOOKUP(TRIM(C12),[1]!Table_Query_from_BetcoViews[[#All],[AlternateID]:[MainSKU]],4,FALSE),6)))</f>
        <v>E82114</v>
      </c>
      <c r="F12" s="17" t="str">
        <f>IFERROR(VLOOKUP(TRIM(C12),[1]!Table_Query_from_BetcoViews[[AlternateID]:[ItemDescr2]],5,FALSE),D12)</f>
        <v>DM1400/1800  tool holder</v>
      </c>
    </row>
    <row r="13" spans="2:6">
      <c r="B13" s="7">
        <v>12</v>
      </c>
      <c r="C13" s="1" t="s">
        <v>143</v>
      </c>
      <c r="D13" s="1" t="s">
        <v>16</v>
      </c>
      <c r="E13" t="s">
        <v>184</v>
      </c>
      <c r="F13" s="17" t="str">
        <f>IFERROR(VLOOKUP(TRIM(C13),[1]!Table_Query_from_BetcoViews[[AlternateID]:[ItemDescr2]],5,FALSE),D13)</f>
        <v>Handle</v>
      </c>
    </row>
    <row r="14" spans="2:6">
      <c r="B14" s="7">
        <v>13</v>
      </c>
      <c r="C14" s="1" t="s">
        <v>144</v>
      </c>
      <c r="D14" s="1" t="s">
        <v>17</v>
      </c>
      <c r="E14" t="str">
        <f>IF(ISNA(VLOOKUP(TRIM(C14),[1]!Table_Query_from_BetcoViews[[#All],[AlternateID]:[MainSKU]],4,FALSE))=TRUE,(C14),(LEFT(VLOOKUP(TRIM(C14),[1]!Table_Query_from_BetcoViews[[#All],[AlternateID]:[MainSKU]],4,FALSE),6)))</f>
        <v>E82155</v>
      </c>
      <c r="F14" s="17" t="str">
        <f>IFERROR(VLOOKUP(TRIM(C14),[1]!Table_Query_from_BetcoViews[[AlternateID]:[ItemDescr2]],5,FALSE),D14)</f>
        <v>DM1400/1800  thumbscrew</v>
      </c>
    </row>
    <row r="15" spans="2:6">
      <c r="B15" s="7">
        <v>16</v>
      </c>
      <c r="C15" s="1" t="s">
        <v>145</v>
      </c>
      <c r="D15" s="1" t="s">
        <v>19</v>
      </c>
      <c r="E15"/>
      <c r="F15" s="17" t="s">
        <v>185</v>
      </c>
    </row>
    <row r="16" spans="2:6">
      <c r="B16" s="7">
        <v>20</v>
      </c>
      <c r="C16" s="1" t="s">
        <v>146</v>
      </c>
      <c r="D16" s="1" t="s">
        <v>21</v>
      </c>
      <c r="E16" t="str">
        <f>IF(ISNA(VLOOKUP(TRIM(C16),[1]!Table_Query_from_BetcoViews[[#All],[AlternateID]:[MainSKU]],4,FALSE))=TRUE,(C16),(LEFT(VLOOKUP(TRIM(C16),[1]!Table_Query_from_BetcoViews[[#All],[AlternateID]:[MainSKU]],4,FALSE),6)))</f>
        <v>0400200</v>
      </c>
      <c r="F16" s="17" t="str">
        <f>IFERROR(VLOOKUP(TRIM(C16),[1]!Table_Query_from_BetcoViews[[AlternateID]:[ItemDescr2]],5,FALSE),D16)</f>
        <v>Terminal Block</v>
      </c>
    </row>
    <row r="17" spans="2:6">
      <c r="B17" s="7">
        <v>21</v>
      </c>
      <c r="C17" s="1" t="s">
        <v>147</v>
      </c>
      <c r="D17" s="1" t="s">
        <v>23</v>
      </c>
      <c r="E17" t="str">
        <f>IF(ISNA(VLOOKUP(TRIM(C17),[1]!Table_Query_from_BetcoViews[[#All],[AlternateID]:[MainSKU]],4,FALSE))=TRUE,(C17),(LEFT(VLOOKUP(TRIM(C17),[1]!Table_Query_from_BetcoViews[[#All],[AlternateID]:[MainSKU]],4,FALSE),6)))</f>
        <v>E82130</v>
      </c>
      <c r="F17" s="17" t="str">
        <f>IFERROR(VLOOKUP(TRIM(C17),[1]!Table_Query_from_BetcoViews[[AlternateID]:[ItemDescr2]],5,FALSE),D17)</f>
        <v>DM1400/1800   electric cover</v>
      </c>
    </row>
    <row r="18" spans="2:6">
      <c r="B18" s="7">
        <v>22</v>
      </c>
      <c r="C18" s="1" t="s">
        <v>139</v>
      </c>
      <c r="D18" s="1" t="s">
        <v>25</v>
      </c>
      <c r="E18" t="str">
        <f>IF(ISNA(VLOOKUP(TRIM(C18),[1]!Table_Query_from_BetcoViews[[#All],[AlternateID]:[MainSKU]],4,FALSE))=TRUE,(C18),(LEFT(VLOOKUP(TRIM(C18),[1]!Table_Query_from_BetcoViews[[#All],[AlternateID]:[MainSKU]],4,FALSE),6)))</f>
        <v>E82093</v>
      </c>
      <c r="F18" s="17" t="str">
        <f>IFERROR(VLOOKUP(TRIM(C18),[1]!Table_Query_from_BetcoViews[[AlternateID]:[ItemDescr2]],5,FALSE),D18)</f>
        <v>DM1400/1800   screw 3.5 x 16</v>
      </c>
    </row>
    <row r="19" spans="2:6">
      <c r="B19" s="7">
        <v>24</v>
      </c>
      <c r="C19" s="1" t="s">
        <v>186</v>
      </c>
      <c r="D19" s="1" t="s">
        <v>27</v>
      </c>
      <c r="E19" t="str">
        <f>IF(ISNA(VLOOKUP(TRIM(C19),[1]!Table_Query_from_BetcoViews[[#All],[AlternateID]:[MainSKU]],4,FALSE))=TRUE,(C19),(LEFT(VLOOKUP(TRIM(C19),[1]!Table_Query_from_BetcoViews[[#All],[AlternateID]:[MainSKU]],4,FALSE),6)))</f>
        <v>E82239</v>
      </c>
      <c r="F19" s="17" t="str">
        <f>IFERROR(VLOOKUP(TRIM(C19),[1]!Table_Query_from_BetcoViews[[AlternateID]:[ItemDescr2]],5,FALSE),D19)</f>
        <v>DM1400/1800  hose assembly</v>
      </c>
    </row>
    <row r="20" spans="2:6">
      <c r="B20" s="7">
        <v>25</v>
      </c>
      <c r="C20" s="1" t="s">
        <v>148</v>
      </c>
      <c r="D20" s="1" t="s">
        <v>29</v>
      </c>
      <c r="E20" t="str">
        <f>IF(ISNA(VLOOKUP(TRIM(C20),[1]!Table_Query_from_BetcoViews[[#All],[AlternateID]:[MainSKU]],4,FALSE))=TRUE,(C20),(LEFT(VLOOKUP(TRIM(C20),[1]!Table_Query_from_BetcoViews[[#All],[AlternateID]:[MainSKU]],4,FALSE),6)))</f>
        <v>E82118</v>
      </c>
      <c r="F20" s="17" t="str">
        <f>IFERROR(VLOOKUP(TRIM(C20),[1]!Table_Query_from_BetcoViews[[AlternateID]:[ItemDescr2]],5,FALSE),D20)</f>
        <v>DM1400/1800  hose clip</v>
      </c>
    </row>
    <row r="21" spans="2:6">
      <c r="B21" s="7">
        <v>26</v>
      </c>
      <c r="C21" s="1" t="s">
        <v>187</v>
      </c>
      <c r="D21" s="1" t="s">
        <v>31</v>
      </c>
      <c r="E21" t="str">
        <f>IF(ISNA(VLOOKUP(TRIM(C21),[1]!Table_Query_from_BetcoViews[[#All],[AlternateID]:[MainSKU]],4,FALSE))=TRUE,(C21),(LEFT(VLOOKUP(TRIM(C21),[1]!Table_Query_from_BetcoViews[[#All],[AlternateID]:[MainSKU]],4,FALSE),6)))</f>
        <v>E82215</v>
      </c>
      <c r="F21" s="17" t="str">
        <f>IFERROR(VLOOKUP(TRIM(C21),[1]!Table_Query_from_BetcoViews[[AlternateID]:[ItemDescr2]],5,FALSE),D21)</f>
        <v>DM1400/1800   hose cuff</v>
      </c>
    </row>
    <row r="22" spans="2:6">
      <c r="B22" s="8">
        <v>27</v>
      </c>
      <c r="C22" s="1" t="s">
        <v>188</v>
      </c>
      <c r="D22" s="1" t="s">
        <v>33</v>
      </c>
      <c r="E22" t="str">
        <f>IF(ISNA(VLOOKUP(TRIM(C22),[1]!Table_Query_from_BetcoViews[[#All],[AlternateID]:[MainSKU]],4,FALSE))=TRUE,(C22),(LEFT(VLOOKUP(TRIM(C22),[1]!Table_Query_from_BetcoViews[[#All],[AlternateID]:[MainSKU]],4,FALSE),6)))</f>
        <v>E82228</v>
      </c>
      <c r="F22" s="17" t="str">
        <f>IFERROR(VLOOKUP(TRIM(C22),[1]!Table_Query_from_BetcoViews[[AlternateID]:[ItemDescr2]],5,FALSE),D22)</f>
        <v>DM1400/1800   power cord</v>
      </c>
    </row>
    <row r="23" spans="2:6">
      <c r="B23" s="7">
        <v>27</v>
      </c>
      <c r="C23" s="1" t="s">
        <v>149</v>
      </c>
      <c r="D23" s="1" t="s">
        <v>36</v>
      </c>
      <c r="E23" t="str">
        <f>IF(ISNA(VLOOKUP(TRIM(C23),[1]!Table_Query_from_BetcoViews[[#All],[AlternateID]:[MainSKU]],4,FALSE))=TRUE,(C23),(LEFT(VLOOKUP(TRIM(C23),[1]!Table_Query_from_BetcoViews[[#All],[AlternateID]:[MainSKU]],4,FALSE),6)))</f>
        <v>0300300</v>
      </c>
      <c r="F23" s="1" t="s">
        <v>189</v>
      </c>
    </row>
    <row r="24" spans="2:6">
      <c r="B24" s="7">
        <v>27</v>
      </c>
      <c r="C24" s="1" t="s">
        <v>150</v>
      </c>
      <c r="D24" s="1" t="s">
        <v>38</v>
      </c>
      <c r="E24" t="str">
        <f>IF(ISNA(VLOOKUP(TRIM(C24),[1]!Table_Query_from_BetcoViews[[#All],[AlternateID]:[MainSKU]],4,FALSE))=TRUE,(C24),(LEFT(VLOOKUP(TRIM(C24),[1]!Table_Query_from_BetcoViews[[#All],[AlternateID]:[MainSKU]],4,FALSE),6)))</f>
        <v>0300310</v>
      </c>
      <c r="F24" s="1" t="s">
        <v>190</v>
      </c>
    </row>
    <row r="25" spans="2:6">
      <c r="B25" s="7">
        <v>28</v>
      </c>
      <c r="C25" s="1" t="s">
        <v>151</v>
      </c>
      <c r="D25" s="1" t="s">
        <v>40</v>
      </c>
      <c r="E25" t="str">
        <f>IF(ISNA(VLOOKUP(TRIM(C25),[1]!Table_Query_from_BetcoViews[[#All],[AlternateID]:[MainSKU]],4,FALSE))=TRUE,(C25),(LEFT(VLOOKUP(TRIM(C25),[1]!Table_Query_from_BetcoViews[[#All],[AlternateID]:[MainSKU]],4,FALSE),6)))</f>
        <v>E88098</v>
      </c>
      <c r="F25" s="17" t="str">
        <f>IFERROR(VLOOKUP(TRIM(C25),[1]!Table_Query_from_BetcoViews[[AlternateID]:[ItemDescr2]],5,FALSE),D25)</f>
        <v>Door Opener, Black   DM1400/1800</v>
      </c>
    </row>
    <row r="26" spans="2:6">
      <c r="B26" s="7">
        <v>31</v>
      </c>
      <c r="C26" s="1" t="s">
        <v>191</v>
      </c>
      <c r="D26" s="1" t="s">
        <v>42</v>
      </c>
      <c r="E26" t="str">
        <f>IF(ISNA(VLOOKUP(TRIM(C26),[1]!Table_Query_from_BetcoViews[[#All],[AlternateID]:[MainSKU]],4,FALSE))=TRUE,(C26),(LEFT(VLOOKUP(TRIM(C26),[1]!Table_Query_from_BetcoViews[[#All],[AlternateID]:[MainSKU]],4,FALSE),6)))</f>
        <v>E82238</v>
      </c>
      <c r="F26" s="17" t="str">
        <f>IFERROR(VLOOKUP(TRIM(C26),[1]!Table_Query_from_BetcoViews[[AlternateID]:[ItemDescr2]],5,FALSE),D26)</f>
        <v>DM1400/1800  dusting tool</v>
      </c>
    </row>
    <row r="27" spans="2:6">
      <c r="B27" s="8">
        <v>32</v>
      </c>
      <c r="C27" s="1" t="s">
        <v>192</v>
      </c>
      <c r="D27" s="1" t="s">
        <v>44</v>
      </c>
      <c r="E27" t="str">
        <f>IF(ISNA(VLOOKUP(TRIM(C27),[1]!Table_Query_from_BetcoViews[[#All],[AlternateID]:[MainSKU]],4,FALSE))=TRUE,(C27),(LEFT(VLOOKUP(TRIM(C27),[1]!Table_Query_from_BetcoViews[[#All],[AlternateID]:[MainSKU]],4,FALSE),6)))</f>
        <v>E82122</v>
      </c>
      <c r="F27" s="17" t="str">
        <f>IFERROR(VLOOKUP(TRIM(C27),[1]!Table_Query_from_BetcoViews[[AlternateID]:[ItemDescr2]],5,FALSE),D27)</f>
        <v>DM1400/1800  crevice tool</v>
      </c>
    </row>
    <row r="28" spans="2:6">
      <c r="B28" s="7">
        <v>36</v>
      </c>
      <c r="C28" s="1" t="s">
        <v>152</v>
      </c>
      <c r="D28" s="1" t="s">
        <v>46</v>
      </c>
      <c r="E28" t="str">
        <f>IF(ISNA(VLOOKUP(TRIM(C28),[1]!Table_Query_from_BetcoViews[[#All],[AlternateID]:[MainSKU]],4,FALSE))=TRUE,(C28),(LEFT(VLOOKUP(TRIM(C28),[1]!Table_Query_from_BetcoViews[[#All],[AlternateID]:[MainSKU]],4,FALSE),6)))</f>
        <v>0400360</v>
      </c>
      <c r="F28" s="17" t="str">
        <f>IFERROR(VLOOKUP(TRIM(C28),[1]!Table_Query_from_BetcoViews[[AlternateID]:[ItemDescr2]],5,FALSE),D28)</f>
        <v>Cover</v>
      </c>
    </row>
    <row r="29" spans="2:6">
      <c r="B29" s="7">
        <v>42</v>
      </c>
      <c r="C29" s="1" t="s">
        <v>193</v>
      </c>
      <c r="D29" s="1" t="s">
        <v>48</v>
      </c>
      <c r="E29" t="str">
        <f>IF(ISNA(VLOOKUP(TRIM(C29),[1]!Table_Query_from_BetcoViews[[#All],[AlternateID]:[MainSKU]],4,FALSE))=TRUE,(C29),(LEFT(VLOOKUP(TRIM(C29),[1]!Table_Query_from_BetcoViews[[#All],[AlternateID]:[MainSKU]],4,FALSE),6)))</f>
        <v>E82132</v>
      </c>
      <c r="F29" s="17" t="str">
        <f>IFERROR(VLOOKUP(TRIM(C29),[1]!Table_Query_from_BetcoViews[[AlternateID]:[ItemDescr2]],5,FALSE),D29)</f>
        <v>DM1400/1800  wand locker</v>
      </c>
    </row>
    <row r="30" spans="2:6">
      <c r="B30" s="7">
        <v>43</v>
      </c>
      <c r="C30" s="1" t="s">
        <v>153</v>
      </c>
      <c r="D30" s="1" t="s">
        <v>16</v>
      </c>
      <c r="E30" t="str">
        <f>IF(ISNA(VLOOKUP(TRIM(C30),[1]!Table_Query_from_BetcoViews[[#All],[AlternateID]:[MainSKU]],4,FALSE))=TRUE,(C30),(LEFT(VLOOKUP(TRIM(C30),[1]!Table_Query_from_BetcoViews[[#All],[AlternateID]:[MainSKU]],4,FALSE),6)))</f>
        <v>E82133</v>
      </c>
      <c r="F30" s="17" t="str">
        <f>IFERROR(VLOOKUP(TRIM(C30),[1]!Table_Query_from_BetcoViews[[AlternateID]:[ItemDescr2]],5,FALSE),D30)</f>
        <v>Rear Body Handle,  DM1400/1800</v>
      </c>
    </row>
    <row r="31" spans="2:6">
      <c r="B31" s="7">
        <v>44</v>
      </c>
      <c r="C31" s="1" t="s">
        <v>194</v>
      </c>
      <c r="D31" s="1" t="s">
        <v>51</v>
      </c>
      <c r="E31" t="str">
        <f>IF(ISNA(VLOOKUP(TRIM(C31),[1]!Table_Query_from_BetcoViews[[#All],[AlternateID]:[MainSKU]],4,FALSE))=TRUE,(C31),(LEFT(VLOOKUP(TRIM(C31),[1]!Table_Query_from_BetcoViews[[#All],[AlternateID]:[MainSKU]],4,FALSE),6)))</f>
        <v>E82231</v>
      </c>
      <c r="F31" s="17" t="str">
        <f>IFERROR(VLOOKUP(TRIM(C31),[1]!Table_Query_from_BetcoViews[[AlternateID]:[ItemDescr2]],5,FALSE),D31)</f>
        <v>DM1400/1800  rear body assembly</v>
      </c>
    </row>
    <row r="32" spans="2:6">
      <c r="B32" s="8">
        <v>45</v>
      </c>
      <c r="C32" s="1" t="s">
        <v>154</v>
      </c>
      <c r="D32" s="1" t="s">
        <v>53</v>
      </c>
      <c r="E32" t="str">
        <f>IF(ISNA(VLOOKUP(TRIM(C32),[1]!Table_Query_from_BetcoViews[[#All],[AlternateID]:[MainSKU]],4,FALSE))=TRUE,(C32),(LEFT(VLOOKUP(TRIM(C32),[1]!Table_Query_from_BetcoViews[[#All],[AlternateID]:[MainSKU]],4,FALSE),6)))</f>
        <v>E82134</v>
      </c>
      <c r="F32" s="17" t="str">
        <f>IFERROR(VLOOKUP(TRIM(C32),[1]!Table_Query_from_BetcoViews[[AlternateID]:[ItemDescr2]],5,FALSE),D32)</f>
        <v>Antislip Clip</v>
      </c>
    </row>
    <row r="33" spans="2:6">
      <c r="B33" s="7">
        <v>52</v>
      </c>
      <c r="C33" s="1" t="s">
        <v>155</v>
      </c>
      <c r="D33" s="1" t="s">
        <v>55</v>
      </c>
      <c r="E33" t="str">
        <f>IF(ISNA(VLOOKUP(TRIM(C33),[1]!Table_Query_from_BetcoViews[[#All],[AlternateID]:[MainSKU]],4,FALSE))=TRUE,(C33),(LEFT(VLOOKUP(TRIM(C33),[1]!Table_Query_from_BetcoViews[[#All],[AlternateID]:[MainSKU]],4,FALSE),6)))</f>
        <v>E82101</v>
      </c>
      <c r="F33" s="17" t="str">
        <f>IFERROR(VLOOKUP(TRIM(C33),[1]!Table_Query_from_BetcoViews[[AlternateID]:[ItemDescr2]],5,FALSE),D33)</f>
        <v>Cable Restrain</v>
      </c>
    </row>
    <row r="34" spans="2:6">
      <c r="B34" s="7">
        <v>53</v>
      </c>
      <c r="C34" s="1" t="s">
        <v>156</v>
      </c>
      <c r="D34" s="1" t="s">
        <v>113</v>
      </c>
      <c r="E34" t="str">
        <f>IF(ISNA(VLOOKUP(TRIM(C34),[1]!Table_Query_from_BetcoViews[[#All],[AlternateID]:[MainSKU]],4,FALSE))=TRUE,(C34),(LEFT(VLOOKUP(TRIM(C34),[1]!Table_Query_from_BetcoViews[[#All],[AlternateID]:[MainSKU]],4,FALSE),6)))</f>
        <v>E82137</v>
      </c>
      <c r="F34" s="17" t="str">
        <f>IFERROR(VLOOKUP(TRIM(C34),[1]!Table_Query_from_BetcoViews[[AlternateID]:[ItemDescr2]],5,FALSE),D34)</f>
        <v>DM1400/1800  motor foam</v>
      </c>
    </row>
    <row r="35" spans="2:6">
      <c r="B35" s="7">
        <v>54</v>
      </c>
      <c r="C35" s="1" t="s">
        <v>157</v>
      </c>
      <c r="D35" s="1" t="s">
        <v>111</v>
      </c>
      <c r="E35" t="str">
        <f>IF(ISNA(VLOOKUP(TRIM(C35),[1]!Table_Query_from_BetcoViews[[#All],[AlternateID]:[MainSKU]],4,FALSE))=TRUE,(C35),(LEFT(VLOOKUP(TRIM(C35),[1]!Table_Query_from_BetcoViews[[#All],[AlternateID]:[MainSKU]],4,FALSE),6)))</f>
        <v>E82138</v>
      </c>
      <c r="F35" s="17" t="str">
        <f>IFERROR(VLOOKUP(TRIM(C35),[1]!Table_Query_from_BetcoViews[[AlternateID]:[ItemDescr2]],5,FALSE),D35)</f>
        <v>DM1400/1800  vent filter</v>
      </c>
    </row>
    <row r="36" spans="2:6">
      <c r="B36" s="7">
        <v>55</v>
      </c>
      <c r="C36" s="1" t="s">
        <v>158</v>
      </c>
      <c r="D36" s="1" t="s">
        <v>109</v>
      </c>
      <c r="E36" t="str">
        <f>IF(ISNA(VLOOKUP(TRIM(C36),[1]!Table_Query_from_BetcoViews[[#All],[AlternateID]:[MainSKU]],4,FALSE))=TRUE,(C36),(LEFT(VLOOKUP(TRIM(C36),[1]!Table_Query_from_BetcoViews[[#All],[AlternateID]:[MainSKU]],4,FALSE),6)))</f>
        <v>E88099</v>
      </c>
      <c r="F36" s="17" t="str">
        <f>IFERROR(VLOOKUP(TRIM(C36),[1]!Table_Query_from_BetcoViews[[AlternateID]:[ItemDescr2]],5,FALSE),D36)</f>
        <v>Shaft Locker Cover   DM1400/1800</v>
      </c>
    </row>
    <row r="37" spans="2:6">
      <c r="B37" s="7">
        <v>56</v>
      </c>
      <c r="C37" s="1" t="s">
        <v>195</v>
      </c>
      <c r="D37" s="1" t="s">
        <v>107</v>
      </c>
      <c r="E37" t="str">
        <f>IF(ISNA(VLOOKUP(TRIM(C37),[1]!Table_Query_from_BetcoViews[[#All],[AlternateID]:[MainSKU]],4,FALSE))=TRUE,(C37),(LEFT(VLOOKUP(TRIM(C37),[1]!Table_Query_from_BetcoViews[[#All],[AlternateID]:[MainSKU]],4,FALSE),6)))</f>
        <v>E88100</v>
      </c>
      <c r="F37" s="17" t="str">
        <f>IFERROR(VLOOKUP(TRIM(C37),[1]!Table_Query_from_BetcoViews[[AlternateID]:[ItemDescr2]],5,FALSE),D37)</f>
        <v>Spring, Door Opener  DM1400/1800</v>
      </c>
    </row>
    <row r="38" spans="2:6">
      <c r="B38" s="7">
        <v>57</v>
      </c>
      <c r="C38" s="1" t="s">
        <v>159</v>
      </c>
      <c r="D38" s="1" t="s">
        <v>105</v>
      </c>
      <c r="E38" t="str">
        <f>IF(ISNA(VLOOKUP(TRIM(C38),[1]!Table_Query_from_BetcoViews[[#All],[AlternateID]:[MainSKU]],4,FALSE))=TRUE,(C38),(LEFT(VLOOKUP(TRIM(C38),[1]!Table_Query_from_BetcoViews[[#All],[AlternateID]:[MainSKU]],4,FALSE),6)))</f>
        <v>E88101</v>
      </c>
      <c r="F38" s="17" t="str">
        <f>IFERROR(VLOOKUP(TRIM(C38),[1]!Table_Query_from_BetcoViews[[AlternateID]:[ItemDescr2]],5,FALSE),D38)</f>
        <v>Door Locker     DM1400/1800</v>
      </c>
    </row>
    <row r="39" spans="2:6">
      <c r="B39" s="13">
        <v>58</v>
      </c>
      <c r="C39" s="1" t="s">
        <v>160</v>
      </c>
      <c r="D39" s="1" t="s">
        <v>103</v>
      </c>
      <c r="E39" t="str">
        <f>IF(ISNA(VLOOKUP(TRIM(C39),[1]!Table_Query_from_BetcoViews[[#All],[AlternateID]:[MainSKU]],4,FALSE))=TRUE,(C39),(LEFT(VLOOKUP(TRIM(C39),[1]!Table_Query_from_BetcoViews[[#All],[AlternateID]:[MainSKU]],4,FALSE),6)))</f>
        <v>E82139</v>
      </c>
      <c r="F39" s="17" t="str">
        <f>IFERROR(VLOOKUP(TRIM(C39),[1]!Table_Query_from_BetcoViews[[AlternateID]:[ItemDescr2]],5,FALSE),D39)</f>
        <v>DM1400/1800  dust filter holder</v>
      </c>
    </row>
    <row r="40" spans="2:6">
      <c r="B40" s="7">
        <v>60</v>
      </c>
      <c r="C40" s="1" t="s">
        <v>161</v>
      </c>
      <c r="D40" s="1" t="s">
        <v>101</v>
      </c>
      <c r="E40" t="str">
        <f>IF(ISNA(VLOOKUP(TRIM(C40),[1]!Table_Query_from_BetcoViews[[#All],[AlternateID]:[MainSKU]],4,FALSE))=TRUE,(C40),(LEFT(VLOOKUP(TRIM(C40),[1]!Table_Query_from_BetcoViews[[#All],[AlternateID]:[MainSKU]],4,FALSE),6)))</f>
        <v>E82140</v>
      </c>
      <c r="F40" s="17" t="str">
        <f>IFERROR(VLOOKUP(TRIM(C40),[1]!Table_Query_from_BetcoViews[[AlternateID]:[ItemDescr2]],5,FALSE),D40)</f>
        <v>DM1400/1800  motor vac filter, round</v>
      </c>
    </row>
    <row r="41" spans="2:6">
      <c r="B41" s="7">
        <v>61</v>
      </c>
      <c r="C41" s="1" t="s">
        <v>162</v>
      </c>
      <c r="D41" s="1" t="s">
        <v>87</v>
      </c>
      <c r="E41" t="str">
        <f>IF(ISNA(VLOOKUP(TRIM(C41),[1]!Table_Query_from_BetcoViews[[#All],[AlternateID]:[MainSKU]],4,FALSE))=TRUE,(C41),(LEFT(VLOOKUP(TRIM(C41),[1]!Table_Query_from_BetcoViews[[#All],[AlternateID]:[MainSKU]],4,FALSE),6)))</f>
        <v>0600610</v>
      </c>
      <c r="F41" s="17" t="str">
        <f>IFERROR(VLOOKUP(TRIM(C41),[1]!Table_Query_from_BetcoViews[[AlternateID]:[ItemDescr2]],5,FALSE),D41)</f>
        <v>Gasket</v>
      </c>
    </row>
    <row r="42" spans="2:6">
      <c r="B42" s="7">
        <v>63</v>
      </c>
      <c r="C42" s="1" t="s">
        <v>163</v>
      </c>
      <c r="D42" s="1" t="s">
        <v>99</v>
      </c>
      <c r="E42" t="str">
        <f>IF(ISNA(VLOOKUP(TRIM(C42),[1]!Table_Query_from_BetcoViews[[#All],[AlternateID]:[MainSKU]],4,FALSE))=TRUE,(C42),(LEFT(VLOOKUP(TRIM(C42),[1]!Table_Query_from_BetcoViews[[#All],[AlternateID]:[MainSKU]],4,FALSE),6)))</f>
        <v>E82100</v>
      </c>
      <c r="F42" s="17" t="str">
        <f>IFERROR(VLOOKUP(TRIM(C42),[1]!Table_Query_from_BetcoViews[[AlternateID]:[ItemDescr2]],5,FALSE),D42)</f>
        <v>DM1400/1800  screw</v>
      </c>
    </row>
    <row r="43" spans="2:6">
      <c r="B43" s="7">
        <v>64</v>
      </c>
      <c r="C43" s="1" t="s">
        <v>164</v>
      </c>
      <c r="D43" s="1" t="s">
        <v>97</v>
      </c>
      <c r="E43" t="s">
        <v>196</v>
      </c>
      <c r="F43" s="17" t="str">
        <f>IFERROR(VLOOKUP(TRIM(C43),[1]!Table_Query_from_BetcoViews[[AlternateID]:[ItemDescr2]],5,FALSE),D43)</f>
        <v>Grill. Filter</v>
      </c>
    </row>
    <row r="44" spans="2:6">
      <c r="B44" s="8">
        <v>65</v>
      </c>
      <c r="C44" s="1" t="s">
        <v>165</v>
      </c>
      <c r="D44" s="1" t="s">
        <v>95</v>
      </c>
      <c r="E44" t="s">
        <v>197</v>
      </c>
      <c r="F44" s="17" t="str">
        <f>IFERROR(VLOOKUP(TRIM(C44),[1]!Table_Query_from_BetcoViews[[AlternateID]:[ItemDescr2]],5,FALSE),D44)</f>
        <v>Gasket. Motor Upper</v>
      </c>
    </row>
    <row r="45" spans="2:6">
      <c r="B45" s="7">
        <v>66</v>
      </c>
      <c r="C45" s="1" t="s">
        <v>166</v>
      </c>
      <c r="D45" s="1" t="s">
        <v>93</v>
      </c>
      <c r="E45" t="str">
        <f>IF(ISNA(VLOOKUP(TRIM(C45),[1]!Table_Query_from_BetcoViews[[#All],[AlternateID]:[MainSKU]],4,FALSE))=TRUE,(C45),(LEFT(VLOOKUP(TRIM(C45),[1]!Table_Query_from_BetcoViews[[#All],[AlternateID]:[MainSKU]],4,FALSE),6)))</f>
        <v>E82143</v>
      </c>
      <c r="F45" s="17" t="str">
        <f>IFERROR(VLOOKUP(TRIM(C45),[1]!Table_Query_from_BetcoViews[[AlternateID]:[ItemDescr2]],5,FALSE),D45)</f>
        <v>Filter, Motor, Foam</v>
      </c>
    </row>
    <row r="46" spans="2:6">
      <c r="B46" s="7">
        <v>68</v>
      </c>
      <c r="C46" s="1" t="s">
        <v>167</v>
      </c>
      <c r="D46" s="1" t="s">
        <v>91</v>
      </c>
      <c r="E46" t="str">
        <f>IF(ISNA(VLOOKUP(TRIM(C46),[1]!Table_Query_from_BetcoViews[[#All],[AlternateID]:[MainSKU]],4,FALSE))=TRUE,(C46),(LEFT(VLOOKUP(TRIM(C46),[1]!Table_Query_from_BetcoViews[[#All],[AlternateID]:[MainSKU]],4,FALSE),6)))</f>
        <v>0400690</v>
      </c>
      <c r="F46" s="1" t="s">
        <v>198</v>
      </c>
    </row>
    <row r="47" spans="2:6">
      <c r="B47" s="7">
        <v>68</v>
      </c>
      <c r="C47" s="1" t="s">
        <v>199</v>
      </c>
      <c r="D47" s="1" t="s">
        <v>89</v>
      </c>
      <c r="E47" t="str">
        <f>IF(ISNA(VLOOKUP(TRIM(C47),[1]!Table_Query_from_BetcoViews[[#All],[AlternateID]:[MainSKU]],4,FALSE))=TRUE,(C47),(LEFT(VLOOKUP(TRIM(C47),[1]!Table_Query_from_BetcoViews[[#All],[AlternateID]:[MainSKU]],4,FALSE),6)))</f>
        <v>E82229</v>
      </c>
      <c r="F47" s="17" t="str">
        <f>IFERROR(VLOOKUP(TRIM(C47),[1]!Table_Query_from_BetcoViews[[AlternateID]:[ItemDescr2]],5,FALSE),D47)</f>
        <v>DM1400/1800   receptacle, pigtail</v>
      </c>
    </row>
    <row r="48" spans="2:6">
      <c r="B48" s="7">
        <v>71</v>
      </c>
      <c r="C48" s="1" t="s">
        <v>168</v>
      </c>
      <c r="D48" s="1" t="s">
        <v>87</v>
      </c>
      <c r="E48" t="str">
        <f>IF(ISNA(VLOOKUP(TRIM(C48),[1]!Table_Query_from_BetcoViews[[#All],[AlternateID]:[MainSKU]],4,FALSE))=TRUE,(C48),(LEFT(VLOOKUP(TRIM(C48),[1]!Table_Query_from_BetcoViews[[#All],[AlternateID]:[MainSKU]],4,FALSE),6)))</f>
        <v>E82145</v>
      </c>
      <c r="F48" s="17" t="str">
        <f>IFERROR(VLOOKUP(TRIM(C48),[1]!Table_Query_from_BetcoViews[[AlternateID]:[ItemDescr2]],5,FALSE),D48)</f>
        <v>DM1400/1800  front door seal</v>
      </c>
    </row>
    <row r="49" spans="2:6">
      <c r="B49" s="7">
        <v>72</v>
      </c>
      <c r="C49" s="1" t="s">
        <v>169</v>
      </c>
      <c r="D49" s="1" t="s">
        <v>85</v>
      </c>
      <c r="E49"/>
      <c r="F49" s="1" t="s">
        <v>200</v>
      </c>
    </row>
    <row r="50" spans="2:6">
      <c r="B50" s="7">
        <v>72</v>
      </c>
      <c r="C50" s="1" t="s">
        <v>170</v>
      </c>
      <c r="D50" s="1" t="s">
        <v>209</v>
      </c>
      <c r="E50" t="str">
        <f>IF(ISNA(VLOOKUP(TRIM(C50),[1]!Table_Query_from_BetcoViews[[#All],[AlternateID]:[MainSKU]],4,FALSE))=TRUE,(C50),(LEFT(VLOOKUP(TRIM(C50),[1]!Table_Query_from_BetcoViews[[#All],[AlternateID]:[MainSKU]],4,FALSE),6)))</f>
        <v>04007210</v>
      </c>
      <c r="F50" s="17" t="str">
        <f>IFERROR(VLOOKUP(TRIM(C50),[1]!Table_Query_from_BetcoViews[[AlternateID]:[ItemDescr2]],5,FALSE),D50)</f>
        <v>Cable 110 V.</v>
      </c>
    </row>
    <row r="51" spans="2:6">
      <c r="B51" s="7">
        <v>72</v>
      </c>
      <c r="C51" s="1" t="s">
        <v>171</v>
      </c>
      <c r="D51" s="1" t="s">
        <v>81</v>
      </c>
      <c r="E51" t="str">
        <f>IF(ISNA(VLOOKUP(TRIM(C51),[1]!Table_Query_from_BetcoViews[[#All],[AlternateID]:[MainSKU]],4,FALSE))=TRUE,(C51),(LEFT(VLOOKUP(TRIM(C51),[1]!Table_Query_from_BetcoViews[[#All],[AlternateID]:[MainSKU]],4,FALSE),6)))</f>
        <v>04008211</v>
      </c>
      <c r="F51" s="17" t="str">
        <f>IFERROR(VLOOKUP(TRIM(C51),[1]!Table_Query_from_BetcoViews[[AlternateID]:[ItemDescr2]],5,FALSE),D51)</f>
        <v>Cable 110 V. CSA</v>
      </c>
    </row>
    <row r="52" spans="2:6">
      <c r="B52" s="7">
        <v>74</v>
      </c>
      <c r="C52" s="1" t="s">
        <v>172</v>
      </c>
      <c r="D52" s="1" t="s">
        <v>79</v>
      </c>
      <c r="E52" t="str">
        <f>IF(ISNA(VLOOKUP(TRIM(C52),[1]!Table_Query_from_BetcoViews[[#All],[AlternateID]:[MainSKU]],4,FALSE))=TRUE,(C52),(LEFT(VLOOKUP(TRIM(C52),[1]!Table_Query_from_BetcoViews[[#All],[AlternateID]:[MainSKU]],4,FALSE),6)))</f>
        <v>E82146</v>
      </c>
      <c r="F52" s="17" t="str">
        <f>IFERROR(VLOOKUP(TRIM(C52),[1]!Table_Query_from_BetcoViews[[AlternateID]:[ItemDescr2]],5,FALSE),D52)</f>
        <v>DM1400/1800  switch, actuator</v>
      </c>
    </row>
    <row r="53" spans="2:6">
      <c r="B53" s="7">
        <v>76</v>
      </c>
      <c r="C53" s="1" t="s">
        <v>173</v>
      </c>
      <c r="D53" s="1" t="s">
        <v>77</v>
      </c>
      <c r="E53" t="str">
        <f>IF(ISNA(VLOOKUP(TRIM(C53),[1]!Table_Query_from_BetcoViews[[#All],[AlternateID]:[MainSKU]],4,FALSE))=TRUE,(C53),(LEFT(VLOOKUP(TRIM(C53),[1]!Table_Query_from_BetcoViews[[#All],[AlternateID]:[MainSKU]],4,FALSE),6)))</f>
        <v>E82147</v>
      </c>
      <c r="F53" s="17" t="str">
        <f>IFERROR(VLOOKUP(TRIM(C53),[1]!Table_Query_from_BetcoViews[[AlternateID]:[ItemDescr2]],5,FALSE),D53)</f>
        <v>DM1400/1800   on/off switch</v>
      </c>
    </row>
    <row r="54" spans="2:6">
      <c r="B54" s="7">
        <v>77</v>
      </c>
      <c r="C54" s="1" t="s">
        <v>174</v>
      </c>
      <c r="D54" s="1" t="s">
        <v>75</v>
      </c>
      <c r="E54" t="str">
        <f>IF(ISNA(VLOOKUP(TRIM(C54),[1]!Table_Query_from_BetcoViews[[#All],[AlternateID]:[MainSKU]],4,FALSE))=TRUE,(C54),(LEFT(VLOOKUP(TRIM(C54),[1]!Table_Query_from_BetcoViews[[#All],[AlternateID]:[MainSKU]],4,FALSE),6)))</f>
        <v>0500770</v>
      </c>
      <c r="F54" s="17" t="str">
        <f>IFERROR(VLOOKUP(TRIM(C54),[1]!Table_Query_from_BetcoViews[[AlternateID]:[ItemDescr2]],5,FALSE),D54)</f>
        <v>RFI Suppressor</v>
      </c>
    </row>
    <row r="55" spans="2:6">
      <c r="B55" s="7">
        <v>81</v>
      </c>
      <c r="C55" s="1" t="s">
        <v>175</v>
      </c>
      <c r="D55" s="1" t="s">
        <v>74</v>
      </c>
      <c r="E55" t="s">
        <v>201</v>
      </c>
      <c r="F55" s="17" t="str">
        <f>IFERROR(VLOOKUP(TRIM(C55),[1]!Table_Query_from_BetcoViews[[AlternateID]:[ItemDescr2]],5,FALSE),D55)</f>
        <v>Gasket, Motor Lower</v>
      </c>
    </row>
    <row r="56" spans="2:6">
      <c r="B56" s="7">
        <v>82</v>
      </c>
      <c r="C56" s="1" t="s">
        <v>176</v>
      </c>
      <c r="D56" s="1" t="s">
        <v>73</v>
      </c>
      <c r="E56" t="str">
        <f>IF(ISNA(VLOOKUP(TRIM(C56),[1]!Table_Query_from_BetcoViews[[#All],[AlternateID]:[MainSKU]],4,FALSE))=TRUE,(C56),(LEFT(VLOOKUP(TRIM(C56),[1]!Table_Query_from_BetcoViews[[#All],[AlternateID]:[MainSKU]],4,FALSE),6)))</f>
        <v>0500820</v>
      </c>
      <c r="F56" s="1" t="s">
        <v>202</v>
      </c>
    </row>
    <row r="57" spans="2:6">
      <c r="B57" s="7">
        <v>82</v>
      </c>
      <c r="C57" s="1" t="s">
        <v>203</v>
      </c>
      <c r="D57" s="1" t="s">
        <v>71</v>
      </c>
      <c r="E57" t="str">
        <f>IF(ISNA(VLOOKUP(TRIM(C57),[1]!Table_Query_from_BetcoViews[[#All],[AlternateID]:[MainSKU]],4,FALSE))=TRUE,(C57),(LEFT(VLOOKUP(TRIM(C57),[1]!Table_Query_from_BetcoViews[[#All],[AlternateID]:[MainSKU]],4,FALSE),6)))</f>
        <v>E82241</v>
      </c>
      <c r="F57" s="17" t="str">
        <f>IFERROR(VLOOKUP(TRIM(C57),[1]!Table_Query_from_BetcoViews[[AlternateID]:[ItemDescr2]],5,FALSE),D57)</f>
        <v>DM1400/1800  vac motor</v>
      </c>
    </row>
    <row r="58" spans="2:6">
      <c r="B58" s="7">
        <v>84</v>
      </c>
      <c r="C58" s="1" t="s">
        <v>177</v>
      </c>
      <c r="D58" s="1" t="s">
        <v>69</v>
      </c>
      <c r="E58" t="str">
        <f>IF(ISNA(VLOOKUP(TRIM(C58),[1]!Table_Query_from_BetcoViews[[#All],[AlternateID]:[MainSKU]],4,FALSE))=TRUE,(C58),(LEFT(VLOOKUP(TRIM(C58),[1]!Table_Query_from_BetcoViews[[#All],[AlternateID]:[MainSKU]],4,FALSE),6)))</f>
        <v>0500840</v>
      </c>
      <c r="F58" s="17" t="str">
        <f>IFERROR(VLOOKUP(TRIM(C58),[1]!Table_Query_from_BetcoViews[[AlternateID]:[ItemDescr2]],5,FALSE),D58)</f>
        <v>Thermal Cut Out</v>
      </c>
    </row>
    <row r="59" spans="2:6">
      <c r="B59" s="8">
        <v>85</v>
      </c>
      <c r="C59" s="1" t="s">
        <v>178</v>
      </c>
      <c r="D59" s="1" t="s">
        <v>34</v>
      </c>
      <c r="E59" t="str">
        <f>IF(ISNA(VLOOKUP(TRIM(C59),[1]!Table_Query_from_BetcoViews[[#All],[AlternateID]:[MainSKU]],4,FALSE))=TRUE,(C59),(LEFT(VLOOKUP(TRIM(C59),[1]!Table_Query_from_BetcoViews[[#All],[AlternateID]:[MainSKU]],4,FALSE),6)))</f>
        <v>0000850</v>
      </c>
      <c r="F59" s="17" t="str">
        <f>IFERROR(VLOOKUP(TRIM(C59),[1]!Table_Query_from_BetcoViews[[AlternateID]:[ItemDescr2]],5,FALSE),D59)</f>
        <v>Cable</v>
      </c>
    </row>
    <row r="60" spans="2:6">
      <c r="B60" s="7">
        <v>86</v>
      </c>
      <c r="C60" s="1" t="s">
        <v>179</v>
      </c>
      <c r="D60" s="1" t="s">
        <v>66</v>
      </c>
      <c r="E60" t="s">
        <v>204</v>
      </c>
      <c r="F60" s="17" t="str">
        <f>IFERROR(VLOOKUP(TRIM(C60),[1]!Table_Query_from_BetcoViews[[AlternateID]:[ItemDescr2]],5,FALSE),D60)</f>
        <v>Housing,Vac Motor</v>
      </c>
    </row>
    <row r="61" spans="2:6">
      <c r="B61" s="7">
        <v>88</v>
      </c>
      <c r="C61" s="1" t="s">
        <v>180</v>
      </c>
      <c r="D61" s="1" t="s">
        <v>64</v>
      </c>
      <c r="E61" t="s">
        <v>205</v>
      </c>
      <c r="F61" s="17" t="str">
        <f>IFERROR(VLOOKUP(TRIM(C61),[1]!Table_Query_from_BetcoViews[[AlternateID]:[ItemDescr2]],5,FALSE),D61)</f>
        <v>Shaft, Front Cover</v>
      </c>
    </row>
    <row r="62" spans="2:6">
      <c r="B62" s="7">
        <v>153</v>
      </c>
      <c r="C62" s="1" t="s">
        <v>206</v>
      </c>
      <c r="D62" s="1" t="s">
        <v>62</v>
      </c>
      <c r="E62" t="str">
        <f>IF(ISNA(VLOOKUP(TRIM(C62),[1]!Table_Query_from_BetcoViews[[#All],[AlternateID]:[MainSKU]],4,FALSE))=TRUE,(C62),(LEFT(VLOOKUP(TRIM(C62),[1]!Table_Query_from_BetcoViews[[#All],[AlternateID]:[MainSKU]],4,FALSE),6)))</f>
        <v>E82240</v>
      </c>
      <c r="F62" s="17" t="str">
        <f>IFERROR(VLOOKUP(TRIM(C62),[1]!Table_Query_from_BetcoViews[[AlternateID]:[ItemDescr2]],5,FALSE),D62)</f>
        <v>DM1400/1800  paper bag mount</v>
      </c>
    </row>
    <row r="63" spans="2:6">
      <c r="B63" s="7">
        <v>294</v>
      </c>
      <c r="C63" s="1" t="s">
        <v>181</v>
      </c>
      <c r="D63" s="1" t="s">
        <v>61</v>
      </c>
      <c r="E63" t="str">
        <f>IF(ISNA(VLOOKUP(TRIM(C63),[1]!Table_Query_from_BetcoViews[[#All],[AlternateID]:[MainSKU]],4,FALSE))=TRUE,(C63),(LEFT(VLOOKUP(TRIM(C63),[1]!Table_Query_from_BetcoViews[[#All],[AlternateID]:[MainSKU]],4,FALSE),6)))</f>
        <v>E82123</v>
      </c>
      <c r="F63" s="17" t="str">
        <f>IFERROR(VLOOKUP(TRIM(C63),[1]!Table_Query_from_BetcoViews[[AlternateID]:[ItemDescr2]],5,FALSE),D63)</f>
        <v>Paper Bag (10/Pkg)</v>
      </c>
    </row>
    <row r="64" spans="2:6">
      <c r="B64" s="7">
        <v>871</v>
      </c>
      <c r="C64" s="1" t="s">
        <v>207</v>
      </c>
      <c r="D64" s="1" t="s">
        <v>59</v>
      </c>
      <c r="E64" t="str">
        <f>IF(ISNA(VLOOKUP(TRIM(C64),[1]!Table_Query_from_BetcoViews[[#All],[AlternateID]:[MainSKU]],4,FALSE))=TRUE,(C64),(LEFT(VLOOKUP(TRIM(C64),[1]!Table_Query_from_BetcoViews[[#All],[AlternateID]:[MainSKU]],4,FALSE),6)))</f>
        <v>E82232</v>
      </c>
      <c r="F64" s="17" t="s">
        <v>208</v>
      </c>
    </row>
    <row r="65" spans="2:6">
      <c r="B65" s="6" t="s">
        <v>128</v>
      </c>
      <c r="C65" s="1" t="s">
        <v>168</v>
      </c>
      <c r="D65" s="1" t="s">
        <v>57</v>
      </c>
      <c r="E65" t="str">
        <f>IF(ISNA(VLOOKUP(TRIM(C65),[1]!Table_Query_from_BetcoViews[[#All],[AlternateID]:[MainSKU]],4,FALSE))=TRUE,(C65),(LEFT(VLOOKUP(TRIM(C65),[1]!Table_Query_from_BetcoViews[[#All],[AlternateID]:[MainSKU]],4,FALSE),6)))</f>
        <v>E82145</v>
      </c>
      <c r="F65" s="17" t="str">
        <f>IFERROR(VLOOKUP(TRIM(C65),[1]!Table_Query_from_BetcoViews[[AlternateID]:[ItemDescr2]],5,FALSE),D65)</f>
        <v>DM1400/1800  front door seal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809183-F51B-493C-817B-7079C1840E1B}"/>
</file>

<file path=customXml/itemProps2.xml><?xml version="1.0" encoding="utf-8"?>
<ds:datastoreItem xmlns:ds="http://schemas.openxmlformats.org/officeDocument/2006/customXml" ds:itemID="{8994E4A9-4F65-448A-853B-D0A1C938ECE6}"/>
</file>

<file path=customXml/itemProps3.xml><?xml version="1.0" encoding="utf-8"?>
<ds:datastoreItem xmlns:ds="http://schemas.openxmlformats.org/officeDocument/2006/customXml" ds:itemID="{0193D546-D8DB-4EA2-9A3F-8D712BB04B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Page 9</vt:lpstr>
      <vt:lpstr>Page 11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2010-09-13T16:00:26Z</cp:lastPrinted>
  <dcterms:created xsi:type="dcterms:W3CDTF">2010-09-10T16:56:29Z</dcterms:created>
  <dcterms:modified xsi:type="dcterms:W3CDTF">2010-09-13T16:25:30Z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